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sledk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<sst xmlns="http://schemas.openxmlformats.org/spreadsheetml/2006/main" count="90" uniqueCount="52">
  <si>
    <t>příjmení jméno</t>
  </si>
  <si>
    <t>klub. přísl.</t>
  </si>
  <si>
    <t>1. běh</t>
  </si>
  <si>
    <t>2. běh</t>
  </si>
  <si>
    <t>3. běh</t>
  </si>
  <si>
    <t>součet časů</t>
  </si>
  <si>
    <t>kat</t>
  </si>
  <si>
    <t>rok</t>
  </si>
  <si>
    <t>1.</t>
  </si>
  <si>
    <t>2.</t>
  </si>
  <si>
    <t>3.</t>
  </si>
  <si>
    <t>4.</t>
  </si>
  <si>
    <t>5.</t>
  </si>
  <si>
    <t>poř</t>
  </si>
  <si>
    <t>AMBROS Jakub</t>
  </si>
  <si>
    <t>A</t>
  </si>
  <si>
    <t>MK Kopřivnice</t>
  </si>
  <si>
    <t>VRÁGA Filip</t>
  </si>
  <si>
    <t>AK Asics Kroměříž</t>
  </si>
  <si>
    <r>
      <t xml:space="preserve">f / </t>
    </r>
    <r>
      <rPr>
        <sz val="9"/>
        <color indexed="12"/>
        <rFont val="Arial"/>
        <family val="2"/>
      </rPr>
      <t>km</t>
    </r>
  </si>
  <si>
    <t>VRÁGA Zdeněk</t>
  </si>
  <si>
    <t>C</t>
  </si>
  <si>
    <t>Rožnov p. R.</t>
  </si>
  <si>
    <t>VRÁGOVÁ Anežka</t>
  </si>
  <si>
    <t>Ž</t>
  </si>
  <si>
    <t>TJ Slezan FM</t>
  </si>
  <si>
    <t>NEUWIRTH Alexandr</t>
  </si>
  <si>
    <t>HOLEC František</t>
  </si>
  <si>
    <t>D</t>
  </si>
  <si>
    <t>BAŽANOWSKI Rostislav</t>
  </si>
  <si>
    <t>B</t>
  </si>
  <si>
    <t>MK Seitl Ostrava</t>
  </si>
  <si>
    <t>ŠOKALOVÁ Ludmila</t>
  </si>
  <si>
    <t>KELLER Michal</t>
  </si>
  <si>
    <t>ŠIMKO Vincent</t>
  </si>
  <si>
    <t>MICHNA Pavel</t>
  </si>
  <si>
    <t>KRKOŠKA Michal</t>
  </si>
  <si>
    <t>MACÍČEK Miroslav</t>
  </si>
  <si>
    <t>Brose Kopřivnice</t>
  </si>
  <si>
    <t>FOGAŠ Pavol</t>
  </si>
  <si>
    <t>JELÍNEK Petr</t>
  </si>
  <si>
    <t>FEILHEUEROVÁ Jana</t>
  </si>
  <si>
    <t>ACP Junior Brno</t>
  </si>
  <si>
    <t>PETRÁŠ Rostislav</t>
  </si>
  <si>
    <t>Štramberk</t>
  </si>
  <si>
    <t>ŠÁDKOVÁ Irena</t>
  </si>
  <si>
    <t>MS</t>
  </si>
  <si>
    <r>
      <t xml:space="preserve">f / </t>
    </r>
    <r>
      <rPr>
        <sz val="9"/>
        <rFont val="Arial"/>
        <family val="2"/>
      </rPr>
      <t>km</t>
    </r>
  </si>
  <si>
    <t>ŽENY</t>
  </si>
  <si>
    <t>MUŽI D</t>
  </si>
  <si>
    <t>MUŽI C</t>
  </si>
  <si>
    <t>MUŽI B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</si>
</sst>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color indexed="12"/>
      <name val="Symbol"/>
      <family val="1"/>
    </font>
    <font>
      <sz val="9"/>
      <color indexed="12"/>
      <name val="Arial"/>
      <family val="2"/>
    </font>
    <font>
      <sz val="9"/>
      <name val="Symbol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wrapText="1"/>
    </xf>
    <xf numFmtId="47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 wrapText="1"/>
    </xf>
    <xf numFmtId="47" fontId="2" fillId="3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47" fontId="2" fillId="4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47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left" wrapText="1"/>
    </xf>
    <xf numFmtId="47" fontId="4" fillId="3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47" fontId="4" fillId="4" borderId="0" xfId="0" applyNumberFormat="1" applyFont="1" applyFill="1" applyAlignment="1">
      <alignment horizontal="left"/>
    </xf>
    <xf numFmtId="0" fontId="0" fillId="0" borderId="0" xfId="0" applyAlignment="1">
      <alignment horizontal="left" wrapText="1"/>
    </xf>
    <xf numFmtId="47" fontId="2" fillId="5" borderId="0" xfId="0" applyNumberFormat="1" applyFont="1" applyFill="1" applyAlignment="1">
      <alignment horizontal="left"/>
    </xf>
    <xf numFmtId="47" fontId="4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47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7" fontId="2" fillId="2" borderId="0" xfId="0" applyNumberFormat="1" applyFont="1" applyFill="1" applyBorder="1" applyAlignment="1">
      <alignment horizontal="left"/>
    </xf>
    <xf numFmtId="47" fontId="4" fillId="2" borderId="0" xfId="0" applyNumberFormat="1" applyFont="1" applyFill="1" applyBorder="1" applyAlignment="1">
      <alignment horizontal="left"/>
    </xf>
    <xf numFmtId="47" fontId="2" fillId="3" borderId="0" xfId="0" applyNumberFormat="1" applyFont="1" applyFill="1" applyBorder="1" applyAlignment="1">
      <alignment horizontal="left"/>
    </xf>
    <xf numFmtId="47" fontId="4" fillId="3" borderId="0" xfId="0" applyNumberFormat="1" applyFont="1" applyFill="1" applyBorder="1" applyAlignment="1">
      <alignment horizontal="left"/>
    </xf>
    <xf numFmtId="47" fontId="2" fillId="4" borderId="0" xfId="0" applyNumberFormat="1" applyFont="1" applyFill="1" applyBorder="1" applyAlignment="1">
      <alignment horizontal="left"/>
    </xf>
    <xf numFmtId="47" fontId="4" fillId="4" borderId="0" xfId="0" applyNumberFormat="1" applyFont="1" applyFill="1" applyBorder="1" applyAlignment="1">
      <alignment horizontal="left"/>
    </xf>
    <xf numFmtId="47" fontId="2" fillId="0" borderId="0" xfId="0" applyNumberFormat="1" applyFont="1" applyBorder="1" applyAlignment="1">
      <alignment horizontal="center"/>
    </xf>
    <xf numFmtId="47" fontId="6" fillId="0" borderId="0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7" fontId="2" fillId="2" borderId="1" xfId="0" applyNumberFormat="1" applyFont="1" applyFill="1" applyBorder="1" applyAlignment="1">
      <alignment horizontal="left"/>
    </xf>
    <xf numFmtId="47" fontId="4" fillId="2" borderId="1" xfId="0" applyNumberFormat="1" applyFont="1" applyFill="1" applyBorder="1" applyAlignment="1">
      <alignment horizontal="left"/>
    </xf>
    <xf numFmtId="47" fontId="2" fillId="3" borderId="1" xfId="0" applyNumberFormat="1" applyFont="1" applyFill="1" applyBorder="1" applyAlignment="1">
      <alignment horizontal="left"/>
    </xf>
    <xf numFmtId="47" fontId="4" fillId="3" borderId="1" xfId="0" applyNumberFormat="1" applyFont="1" applyFill="1" applyBorder="1" applyAlignment="1">
      <alignment horizontal="left"/>
    </xf>
    <xf numFmtId="47" fontId="2" fillId="4" borderId="1" xfId="0" applyNumberFormat="1" applyFont="1" applyFill="1" applyBorder="1" applyAlignment="1">
      <alignment horizontal="left"/>
    </xf>
    <xf numFmtId="47" fontId="4" fillId="4" borderId="1" xfId="0" applyNumberFormat="1" applyFont="1" applyFill="1" applyBorder="1" applyAlignment="1">
      <alignment horizontal="left"/>
    </xf>
    <xf numFmtId="47" fontId="2" fillId="0" borderId="1" xfId="0" applyNumberFormat="1" applyFont="1" applyBorder="1" applyAlignment="1">
      <alignment horizontal="center"/>
    </xf>
    <xf numFmtId="47" fontId="6" fillId="0" borderId="1" xfId="0" applyNumberFormat="1" applyFont="1" applyBorder="1" applyAlignment="1">
      <alignment horizontal="left"/>
    </xf>
    <xf numFmtId="47" fontId="2" fillId="5" borderId="1" xfId="0" applyNumberFormat="1" applyFont="1" applyFill="1" applyBorder="1" applyAlignment="1">
      <alignment horizontal="left"/>
    </xf>
    <xf numFmtId="47" fontId="4" fillId="5" borderId="1" xfId="0" applyNumberFormat="1" applyFont="1" applyFill="1" applyBorder="1" applyAlignment="1">
      <alignment horizontal="left"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.28125" style="0" customWidth="1"/>
    <col min="2" max="2" width="21.140625" style="0" customWidth="1"/>
    <col min="3" max="3" width="3.28125" style="0" customWidth="1"/>
    <col min="4" max="4" width="3.8515625" style="5" customWidth="1"/>
    <col min="5" max="5" width="19.8515625" style="0" customWidth="1"/>
    <col min="6" max="6" width="7.7109375" style="8" customWidth="1"/>
    <col min="7" max="7" width="7.7109375" style="15" customWidth="1"/>
    <col min="8" max="8" width="7.7109375" style="8" customWidth="1"/>
    <col min="9" max="9" width="7.7109375" style="15" customWidth="1"/>
    <col min="10" max="10" width="7.7109375" style="8" customWidth="1"/>
    <col min="11" max="11" width="7.7109375" style="15" customWidth="1"/>
    <col min="12" max="12" width="8.140625" style="4" customWidth="1"/>
    <col min="13" max="13" width="9.140625" style="26" customWidth="1"/>
  </cols>
  <sheetData>
    <row r="1" spans="1:13" s="1" customFormat="1" ht="25.5">
      <c r="A1" s="1" t="s">
        <v>13</v>
      </c>
      <c r="B1" s="1" t="s">
        <v>0</v>
      </c>
      <c r="C1" s="1" t="s">
        <v>6</v>
      </c>
      <c r="D1" s="20" t="s">
        <v>7</v>
      </c>
      <c r="E1" s="1" t="s">
        <v>1</v>
      </c>
      <c r="F1" s="6" t="s">
        <v>2</v>
      </c>
      <c r="G1" s="13" t="s">
        <v>19</v>
      </c>
      <c r="H1" s="9" t="s">
        <v>3</v>
      </c>
      <c r="I1" s="16" t="s">
        <v>19</v>
      </c>
      <c r="J1" s="11" t="s">
        <v>4</v>
      </c>
      <c r="K1" s="18" t="s">
        <v>19</v>
      </c>
      <c r="L1" s="2" t="s">
        <v>5</v>
      </c>
      <c r="M1" s="24" t="s">
        <v>47</v>
      </c>
    </row>
    <row r="2" spans="1:13" ht="12.75">
      <c r="A2" t="s">
        <v>8</v>
      </c>
      <c r="B2" t="s">
        <v>35</v>
      </c>
      <c r="C2" t="s">
        <v>15</v>
      </c>
      <c r="D2" s="5">
        <v>75</v>
      </c>
      <c r="E2" t="s">
        <v>25</v>
      </c>
      <c r="F2" s="7">
        <v>0.007935185185185186</v>
      </c>
      <c r="G2" s="14">
        <f>F2/3.3</f>
        <v>0.002404601571268238</v>
      </c>
      <c r="H2" s="10">
        <v>0.007957175925925927</v>
      </c>
      <c r="I2" s="17">
        <f>H2/3.3</f>
        <v>0.0024112654320987657</v>
      </c>
      <c r="J2" s="12">
        <v>0.007988425925925927</v>
      </c>
      <c r="K2" s="19">
        <f>J2/3.3</f>
        <v>0.0024207351290684628</v>
      </c>
      <c r="L2" s="3">
        <f>SUM(F2,H2,J2)</f>
        <v>0.02388078703703704</v>
      </c>
      <c r="M2" s="25">
        <f>L2/9.9</f>
        <v>0.0024122007108118224</v>
      </c>
    </row>
    <row r="3" spans="1:13" ht="12.75">
      <c r="A3" t="s">
        <v>9</v>
      </c>
      <c r="B3" t="s">
        <v>14</v>
      </c>
      <c r="C3" t="s">
        <v>15</v>
      </c>
      <c r="D3" s="5">
        <v>87</v>
      </c>
      <c r="E3" t="s">
        <v>16</v>
      </c>
      <c r="F3" s="7">
        <v>0.007895833333333333</v>
      </c>
      <c r="G3" s="14">
        <f>F3/3.3</f>
        <v>0.0023926767676767675</v>
      </c>
      <c r="H3" s="10">
        <v>0.008148148148148147</v>
      </c>
      <c r="I3" s="17">
        <f>H3/3.3</f>
        <v>0.0024691358024691358</v>
      </c>
      <c r="J3" s="12">
        <v>0.008207175925925925</v>
      </c>
      <c r="K3" s="19">
        <f>J3/3.3</f>
        <v>0.002487023007856341</v>
      </c>
      <c r="L3" s="3">
        <f>SUM(F3,H3,J3)</f>
        <v>0.024251157407407402</v>
      </c>
      <c r="M3" s="25">
        <f>L3/9.9</f>
        <v>0.002449611859334081</v>
      </c>
    </row>
    <row r="4" spans="1:13" ht="12.75">
      <c r="A4" t="s">
        <v>10</v>
      </c>
      <c r="B4" t="s">
        <v>36</v>
      </c>
      <c r="C4" t="s">
        <v>15</v>
      </c>
      <c r="D4" s="5">
        <v>87</v>
      </c>
      <c r="E4" t="s">
        <v>16</v>
      </c>
      <c r="F4" s="7">
        <v>0.00812962962962963</v>
      </c>
      <c r="G4" s="14">
        <f>F4/3.3</f>
        <v>0.0024635241301907973</v>
      </c>
      <c r="H4" s="10">
        <v>0.008085648148148147</v>
      </c>
      <c r="I4" s="17">
        <f>H4/3.3</f>
        <v>0.0024501964085297417</v>
      </c>
      <c r="J4" s="12">
        <v>0.008425925925925925</v>
      </c>
      <c r="K4" s="19">
        <f>J4/3.3</f>
        <v>0.00255331088664422</v>
      </c>
      <c r="L4" s="3">
        <f>SUM(F4,H4,J4)</f>
        <v>0.024641203703703707</v>
      </c>
      <c r="M4" s="25">
        <f>L4/9.9</f>
        <v>0.0024890104751215864</v>
      </c>
    </row>
    <row r="5" spans="1:13" ht="12.75">
      <c r="A5" s="27" t="s">
        <v>11</v>
      </c>
      <c r="B5" s="27" t="s">
        <v>33</v>
      </c>
      <c r="C5" s="27" t="s">
        <v>15</v>
      </c>
      <c r="D5" s="28">
        <v>75</v>
      </c>
      <c r="E5" s="27" t="s">
        <v>16</v>
      </c>
      <c r="F5" s="29">
        <v>0.00846412037037037</v>
      </c>
      <c r="G5" s="30">
        <f>F5/3.3</f>
        <v>0.002564884960718294</v>
      </c>
      <c r="H5" s="31">
        <v>0.008453703703703705</v>
      </c>
      <c r="I5" s="32">
        <f>H5/3.3</f>
        <v>0.0025617283950617287</v>
      </c>
      <c r="J5" s="33">
        <v>0.008505787037037037</v>
      </c>
      <c r="K5" s="34">
        <f>J5/3.3</f>
        <v>0.002577511223344557</v>
      </c>
      <c r="L5" s="35">
        <f>SUM(F5,H5,J5)</f>
        <v>0.025423611111111112</v>
      </c>
      <c r="M5" s="36">
        <f>L5/9.9</f>
        <v>0.0025680415263748596</v>
      </c>
    </row>
    <row r="6" spans="1:13" ht="12.75">
      <c r="A6" s="37" t="s">
        <v>12</v>
      </c>
      <c r="B6" s="37" t="s">
        <v>17</v>
      </c>
      <c r="C6" s="37" t="s">
        <v>15</v>
      </c>
      <c r="D6" s="38">
        <v>88</v>
      </c>
      <c r="E6" s="37" t="s">
        <v>18</v>
      </c>
      <c r="F6" s="39">
        <v>0.009145833333333334</v>
      </c>
      <c r="G6" s="40">
        <f>F6/3.3</f>
        <v>0.002771464646464647</v>
      </c>
      <c r="H6" s="41">
        <v>0.0100625</v>
      </c>
      <c r="I6" s="42">
        <f>H6/3.3</f>
        <v>0.0030492424242424244</v>
      </c>
      <c r="J6" s="43">
        <v>0.009000000000000001</v>
      </c>
      <c r="K6" s="44">
        <f>J6/3.3</f>
        <v>0.002727272727272728</v>
      </c>
      <c r="L6" s="45">
        <f>SUM(F6,H6,J6)</f>
        <v>0.028208333333333335</v>
      </c>
      <c r="M6" s="46">
        <f>L6/9.9</f>
        <v>0.0028493265993265993</v>
      </c>
    </row>
    <row r="8" ht="12.75">
      <c r="B8" s="49" t="s">
        <v>51</v>
      </c>
    </row>
    <row r="9" spans="1:13" ht="12.75">
      <c r="A9" t="s">
        <v>8</v>
      </c>
      <c r="B9" t="s">
        <v>43</v>
      </c>
      <c r="C9" t="s">
        <v>30</v>
      </c>
      <c r="D9" s="5">
        <v>65</v>
      </c>
      <c r="E9" t="s">
        <v>44</v>
      </c>
      <c r="F9" s="7">
        <v>0.00814236111111111</v>
      </c>
      <c r="G9" s="14">
        <f>F9/3.3</f>
        <v>0.002467382154882155</v>
      </c>
      <c r="H9" s="10">
        <v>0.00845023148148148</v>
      </c>
      <c r="I9" s="17">
        <f>H9/3.3</f>
        <v>0.0025606762065095395</v>
      </c>
      <c r="J9" s="12">
        <v>0.008631944444444444</v>
      </c>
      <c r="K9" s="19">
        <f>J9/3.3</f>
        <v>0.0026157407407407405</v>
      </c>
      <c r="L9" s="3">
        <f>SUM(F9,H9,J9)</f>
        <v>0.02522453703703703</v>
      </c>
      <c r="M9" s="25">
        <f>L9/9.9</f>
        <v>0.0025479330340441443</v>
      </c>
    </row>
    <row r="10" spans="1:13" ht="12.75">
      <c r="A10" t="s">
        <v>9</v>
      </c>
      <c r="B10" t="s">
        <v>37</v>
      </c>
      <c r="C10" t="s">
        <v>30</v>
      </c>
      <c r="D10" s="5">
        <v>61</v>
      </c>
      <c r="E10" t="s">
        <v>38</v>
      </c>
      <c r="F10" s="7">
        <v>0.008896990740740742</v>
      </c>
      <c r="G10" s="14">
        <f>F10/3.3</f>
        <v>0.0026960578002244674</v>
      </c>
      <c r="H10" s="10">
        <v>0.008873842592592593</v>
      </c>
      <c r="I10" s="17">
        <f>H10/3.3</f>
        <v>0.0026890432098765436</v>
      </c>
      <c r="J10" s="12">
        <v>0.009063657407407407</v>
      </c>
      <c r="K10" s="19">
        <f>J10/3.3</f>
        <v>0.0027465628507295173</v>
      </c>
      <c r="L10" s="3">
        <f>SUM(F10,H10,J10)</f>
        <v>0.026834490740740742</v>
      </c>
      <c r="M10" s="25">
        <f>L10/9.9</f>
        <v>0.0027105546202768425</v>
      </c>
    </row>
    <row r="11" spans="1:13" ht="12.75">
      <c r="A11" t="s">
        <v>10</v>
      </c>
      <c r="B11" t="s">
        <v>34</v>
      </c>
      <c r="C11" t="s">
        <v>30</v>
      </c>
      <c r="D11" s="5">
        <v>67</v>
      </c>
      <c r="E11" t="s">
        <v>16</v>
      </c>
      <c r="F11" s="7">
        <v>0.00945138888888889</v>
      </c>
      <c r="G11" s="14">
        <f>F11/3.3</f>
        <v>0.0028640572390572394</v>
      </c>
      <c r="H11" s="10">
        <v>0.009297453703703704</v>
      </c>
      <c r="I11" s="17">
        <f>H11/3.3</f>
        <v>0.0028174102132435467</v>
      </c>
      <c r="J11" s="12">
        <v>0.009458333333333332</v>
      </c>
      <c r="K11" s="19">
        <f>J11/3.3</f>
        <v>0.002866161616161616</v>
      </c>
      <c r="L11" s="3">
        <f>SUM(F11,H11,J11)</f>
        <v>0.028207175925925927</v>
      </c>
      <c r="M11" s="25">
        <f>L11/9.9</f>
        <v>0.0028492096894874672</v>
      </c>
    </row>
    <row r="12" spans="1:13" ht="12.75">
      <c r="A12" s="37" t="s">
        <v>11</v>
      </c>
      <c r="B12" s="37" t="s">
        <v>29</v>
      </c>
      <c r="C12" s="37" t="s">
        <v>30</v>
      </c>
      <c r="D12" s="38">
        <v>65</v>
      </c>
      <c r="E12" s="37" t="s">
        <v>31</v>
      </c>
      <c r="F12" s="39">
        <v>0.009277777777777777</v>
      </c>
      <c r="G12" s="40">
        <f>F12/3.3</f>
        <v>0.0028114478114478116</v>
      </c>
      <c r="H12" s="41">
        <v>0.009465277777777779</v>
      </c>
      <c r="I12" s="42">
        <f>H12/3.3</f>
        <v>0.002868265993265994</v>
      </c>
      <c r="J12" s="43">
        <v>0.009574074074074073</v>
      </c>
      <c r="K12" s="44">
        <f>J12/3.3</f>
        <v>0.0029012345679012346</v>
      </c>
      <c r="L12" s="45">
        <f>SUM(F12,H12,J12)</f>
        <v>0.02831712962962963</v>
      </c>
      <c r="M12" s="46">
        <f>L12/9.9</f>
        <v>0.002860316124205013</v>
      </c>
    </row>
    <row r="14" ht="12.75">
      <c r="B14" s="49" t="s">
        <v>50</v>
      </c>
    </row>
    <row r="15" spans="1:13" ht="12.75">
      <c r="A15" t="s">
        <v>8</v>
      </c>
      <c r="B15" t="s">
        <v>26</v>
      </c>
      <c r="C15" t="s">
        <v>21</v>
      </c>
      <c r="D15" s="5">
        <v>55</v>
      </c>
      <c r="E15" t="s">
        <v>16</v>
      </c>
      <c r="F15" s="7">
        <v>0.008746527777777778</v>
      </c>
      <c r="G15" s="14">
        <f>F15/3.3</f>
        <v>0.0026504629629629634</v>
      </c>
      <c r="H15" s="10">
        <v>0.008789351851851852</v>
      </c>
      <c r="I15" s="17">
        <f>H15/3.3</f>
        <v>0.002663439955106622</v>
      </c>
      <c r="J15" s="12"/>
      <c r="K15" s="19">
        <f>J15/3.3</f>
        <v>0</v>
      </c>
      <c r="L15" s="3">
        <f>SUM(F15,H15,J15)</f>
        <v>0.01753587962962963</v>
      </c>
      <c r="M15" s="25">
        <f>L15/6.6</f>
        <v>0.0026569514590347927</v>
      </c>
    </row>
    <row r="16" spans="1:13" ht="12.75">
      <c r="A16" s="27" t="s">
        <v>9</v>
      </c>
      <c r="B16" s="27" t="s">
        <v>20</v>
      </c>
      <c r="C16" s="27" t="s">
        <v>21</v>
      </c>
      <c r="D16" s="28">
        <v>58</v>
      </c>
      <c r="E16" s="27" t="s">
        <v>22</v>
      </c>
      <c r="F16" s="29">
        <v>0.009144675925925926</v>
      </c>
      <c r="G16" s="30">
        <f>F16/3.3</f>
        <v>0.0027711139169472503</v>
      </c>
      <c r="H16" s="31">
        <v>0.009153935185185185</v>
      </c>
      <c r="I16" s="32">
        <f>H16/3.3</f>
        <v>0.0027739197530864197</v>
      </c>
      <c r="J16" s="33"/>
      <c r="K16" s="34">
        <f>J16/3.3</f>
        <v>0</v>
      </c>
      <c r="L16" s="35">
        <f>SUM(F16,H16,J16)</f>
        <v>0.018298611111111113</v>
      </c>
      <c r="M16" s="36">
        <f>L16/6.6</f>
        <v>0.0027725168350168352</v>
      </c>
    </row>
    <row r="17" spans="1:13" ht="12.75">
      <c r="A17" s="37" t="s">
        <v>10</v>
      </c>
      <c r="B17" s="37" t="s">
        <v>40</v>
      </c>
      <c r="C17" s="37" t="s">
        <v>21</v>
      </c>
      <c r="D17" s="38">
        <v>52</v>
      </c>
      <c r="E17" s="37" t="s">
        <v>16</v>
      </c>
      <c r="F17" s="39">
        <v>0.009077546296296297</v>
      </c>
      <c r="G17" s="40">
        <f>F17/3.3</f>
        <v>0.002750771604938272</v>
      </c>
      <c r="H17" s="41">
        <v>0.009383101851851853</v>
      </c>
      <c r="I17" s="42">
        <f>H17/3.3</f>
        <v>0.0028433641975308646</v>
      </c>
      <c r="J17" s="43"/>
      <c r="K17" s="44">
        <f>J17/3.3</f>
        <v>0</v>
      </c>
      <c r="L17" s="45">
        <f>SUM(F17,H17,J17)</f>
        <v>0.01846064814814815</v>
      </c>
      <c r="M17" s="46">
        <f>L17/6.6</f>
        <v>0.002797067901234568</v>
      </c>
    </row>
    <row r="19" ht="12.75">
      <c r="B19" s="49" t="s">
        <v>49</v>
      </c>
    </row>
    <row r="20" spans="1:13" ht="12.75">
      <c r="A20" t="s">
        <v>8</v>
      </c>
      <c r="B20" t="s">
        <v>27</v>
      </c>
      <c r="C20" t="s">
        <v>28</v>
      </c>
      <c r="D20" s="5">
        <v>46</v>
      </c>
      <c r="E20" t="s">
        <v>25</v>
      </c>
      <c r="F20" s="7">
        <v>0.009858796296296298</v>
      </c>
      <c r="G20" s="14">
        <f>F20/3.3</f>
        <v>0.0029875140291806966</v>
      </c>
      <c r="H20" s="10">
        <v>0.009837962962962963</v>
      </c>
      <c r="I20" s="17">
        <f>H20/3.3</f>
        <v>0.002981200897867565</v>
      </c>
      <c r="J20" s="21">
        <v>0.010016203703703704</v>
      </c>
      <c r="K20" s="22">
        <f>J20/3.3</f>
        <v>0.003035213243546577</v>
      </c>
      <c r="L20" s="3">
        <f>SUM(F20,H20)</f>
        <v>0.01969675925925926</v>
      </c>
      <c r="M20" s="25">
        <f>L20/6.6</f>
        <v>0.0029843574635241305</v>
      </c>
    </row>
    <row r="21" spans="1:13" ht="12.75">
      <c r="A21" s="37" t="s">
        <v>9</v>
      </c>
      <c r="B21" s="37" t="s">
        <v>39</v>
      </c>
      <c r="C21" s="37" t="s">
        <v>28</v>
      </c>
      <c r="D21" s="38">
        <v>41</v>
      </c>
      <c r="E21" s="37" t="s">
        <v>16</v>
      </c>
      <c r="F21" s="39">
        <v>0.010645833333333334</v>
      </c>
      <c r="G21" s="40">
        <f>F21/3.3</f>
        <v>0.0032260101010101014</v>
      </c>
      <c r="H21" s="41">
        <v>0.010440972222222221</v>
      </c>
      <c r="I21" s="42">
        <f>H21/3.3</f>
        <v>0.003163930976430976</v>
      </c>
      <c r="J21" s="47">
        <v>0.011164351851851854</v>
      </c>
      <c r="K21" s="48">
        <f>J21/3.3</f>
        <v>0.0033831369248035923</v>
      </c>
      <c r="L21" s="45">
        <f>SUM(F21,H21)</f>
        <v>0.021086805555555553</v>
      </c>
      <c r="M21" s="46">
        <f>L21/6.6</f>
        <v>0.0031949705387205383</v>
      </c>
    </row>
    <row r="23" ht="12.75">
      <c r="B23" s="49" t="s">
        <v>48</v>
      </c>
    </row>
    <row r="24" spans="1:13" ht="12.75">
      <c r="A24" t="s">
        <v>8</v>
      </c>
      <c r="B24" t="s">
        <v>45</v>
      </c>
      <c r="C24" t="s">
        <v>24</v>
      </c>
      <c r="D24" s="5">
        <v>69</v>
      </c>
      <c r="E24" t="s">
        <v>16</v>
      </c>
      <c r="F24" s="7">
        <v>0.009190972222222222</v>
      </c>
      <c r="G24" s="14">
        <f>F24/3.3</f>
        <v>0.0027851430976430975</v>
      </c>
      <c r="H24" s="10">
        <v>0.008947916666666667</v>
      </c>
      <c r="I24" s="17">
        <f>H24/3.3</f>
        <v>0.002711489898989899</v>
      </c>
      <c r="J24" s="12"/>
      <c r="K24" s="19">
        <f>J24/3.3</f>
        <v>0</v>
      </c>
      <c r="L24" s="3">
        <f>SUM(F24,H24,J24)</f>
        <v>0.01813888888888889</v>
      </c>
      <c r="M24" s="25">
        <f>L24/6.6</f>
        <v>0.0027483164983164985</v>
      </c>
    </row>
    <row r="25" spans="1:13" ht="12.75">
      <c r="A25" t="s">
        <v>9</v>
      </c>
      <c r="B25" t="s">
        <v>41</v>
      </c>
      <c r="C25" t="s">
        <v>24</v>
      </c>
      <c r="D25" s="5">
        <v>73</v>
      </c>
      <c r="E25" t="s">
        <v>42</v>
      </c>
      <c r="F25" s="7">
        <v>0.009652777777777777</v>
      </c>
      <c r="G25" s="14">
        <f>F25/3.3</f>
        <v>0.002925084175084175</v>
      </c>
      <c r="H25" s="10">
        <v>0.009922453703703704</v>
      </c>
      <c r="I25" s="17">
        <f>H25/3.3</f>
        <v>0.003006804152637486</v>
      </c>
      <c r="J25" s="12"/>
      <c r="K25" s="19">
        <f>J25/3.3</f>
        <v>0</v>
      </c>
      <c r="L25" s="3">
        <f>SUM(F25,H25,J25)</f>
        <v>0.01957523148148148</v>
      </c>
      <c r="M25" s="25">
        <f>L25/6.6</f>
        <v>0.0029659441638608306</v>
      </c>
    </row>
    <row r="26" spans="1:13" ht="12.75">
      <c r="A26" t="s">
        <v>10</v>
      </c>
      <c r="B26" t="s">
        <v>23</v>
      </c>
      <c r="C26" t="s">
        <v>24</v>
      </c>
      <c r="D26" s="5">
        <v>91</v>
      </c>
      <c r="E26" t="s">
        <v>25</v>
      </c>
      <c r="F26" s="7">
        <v>0.009762731481481482</v>
      </c>
      <c r="G26" s="14">
        <f>F26/3.3</f>
        <v>0.0029584034792368126</v>
      </c>
      <c r="H26" s="10">
        <v>0.010054398148148147</v>
      </c>
      <c r="I26" s="17">
        <f>H26/3.3</f>
        <v>0.0030467873176206507</v>
      </c>
      <c r="J26" s="12"/>
      <c r="K26" s="19">
        <f>J26/3.3</f>
        <v>0</v>
      </c>
      <c r="L26" s="3">
        <f>SUM(F26,H26,J26)</f>
        <v>0.01981712962962963</v>
      </c>
      <c r="M26" s="25">
        <f>L26/6.6</f>
        <v>0.0030025953984287317</v>
      </c>
    </row>
    <row r="27" spans="1:13" ht="12.75">
      <c r="A27" s="37" t="s">
        <v>11</v>
      </c>
      <c r="B27" s="37" t="s">
        <v>32</v>
      </c>
      <c r="C27" s="37" t="s">
        <v>24</v>
      </c>
      <c r="D27" s="38">
        <v>56</v>
      </c>
      <c r="E27" s="37" t="s">
        <v>25</v>
      </c>
      <c r="F27" s="39">
        <v>0.010633101851851852</v>
      </c>
      <c r="G27" s="40">
        <f>F27/3.3</f>
        <v>0.0032221520763187433</v>
      </c>
      <c r="H27" s="41">
        <v>0.011212962962962965</v>
      </c>
      <c r="I27" s="42">
        <f>H27/3.3</f>
        <v>0.003397867564534232</v>
      </c>
      <c r="J27" s="47">
        <v>0.01113425925925926</v>
      </c>
      <c r="K27" s="48">
        <f>J27/3.3</f>
        <v>0.003374017957351291</v>
      </c>
      <c r="L27" s="45">
        <f>SUM(F27,H27,)</f>
        <v>0.021846064814814818</v>
      </c>
      <c r="M27" s="46">
        <f>L27/6.6</f>
        <v>0.0033100098204264876</v>
      </c>
    </row>
    <row r="28" ht="12.75">
      <c r="J28" s="23" t="s">
        <v>46</v>
      </c>
    </row>
  </sheetData>
  <printOptions/>
  <pageMargins left="0.48" right="0.39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 Šádek</cp:lastModifiedBy>
  <cp:lastPrinted>2008-01-16T15:21:57Z</cp:lastPrinted>
  <dcterms:created xsi:type="dcterms:W3CDTF">1997-01-24T11:07:25Z</dcterms:created>
  <dcterms:modified xsi:type="dcterms:W3CDTF">2008-01-19T11:43:14Z</dcterms:modified>
  <cp:category/>
  <cp:version/>
  <cp:contentType/>
  <cp:contentStatus/>
</cp:coreProperties>
</file>