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3980" windowHeight="3270" activeTab="0"/>
  </bookViews>
  <sheets>
    <sheet name="holky" sheetId="1" r:id="rId1"/>
    <sheet name="ml.hoši" sheetId="2" r:id="rId2"/>
    <sheet name="st. hoši" sheetId="3" r:id="rId3"/>
    <sheet name="nejm. dívky+hoši" sheetId="4" r:id="rId4"/>
    <sheet name="desítka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<sst xmlns="http://schemas.openxmlformats.org/spreadsheetml/2006/main" count="358" uniqueCount="167">
  <si>
    <t>60m</t>
  </si>
  <si>
    <t>dálka</t>
  </si>
  <si>
    <t>míček/koule</t>
  </si>
  <si>
    <t>výkon</t>
  </si>
  <si>
    <t>body</t>
  </si>
  <si>
    <t>součet</t>
  </si>
  <si>
    <t>jméno</t>
  </si>
  <si>
    <t>ročník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</si>
  <si>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</si>
  <si>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</si>
  <si>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</si>
  <si>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</si>
  <si>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</si>
  <si>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</si>
  <si>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</si>
  <si>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</si>
  <si>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</si>
  <si>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</si>
  <si>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</si>
  <si>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</si>
  <si>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</si>
  <si>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</si>
  <si>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</si>
  <si>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</si>
  <si>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</si>
  <si>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</si>
  <si>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</si>
  <si>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</si>
  <si>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MIČKOVÁ Kamila</t>
  </si>
  <si>
    <t>LYSOVÁ Dominika</t>
  </si>
  <si>
    <t>JAKEŠOVÁ Miroslava</t>
  </si>
  <si>
    <t>ŠULOVÁ Eva</t>
  </si>
  <si>
    <t>FRŇKOVÁ Pavla</t>
  </si>
  <si>
    <t>LUKEŠOVÁ Jana</t>
  </si>
  <si>
    <t>PODOLSKÁ Tereza</t>
  </si>
  <si>
    <t>KALIČINSKÁ Monika</t>
  </si>
  <si>
    <t>DVOŘÁKOVÁ Hana</t>
  </si>
  <si>
    <t>BÁROVÁ Veronika</t>
  </si>
  <si>
    <t>PÁNKOVÁ Ivana</t>
  </si>
  <si>
    <t>v sec.</t>
  </si>
  <si>
    <t>ČERNÝ Jan</t>
  </si>
  <si>
    <t xml:space="preserve">DRASTIK Jakub         </t>
  </si>
  <si>
    <t xml:space="preserve">HUSTÁK Robert          </t>
  </si>
  <si>
    <t xml:space="preserve">LUKÁCS Gábor  </t>
  </si>
  <si>
    <t>ŠEBESTA Jan</t>
  </si>
  <si>
    <t>ŠUSTALA David</t>
  </si>
  <si>
    <t>ŽINGOR Radek</t>
  </si>
  <si>
    <t xml:space="preserve">ŘEZNÍČEK Miroslav   </t>
  </si>
  <si>
    <t>ČERNOCH Ondřej</t>
  </si>
  <si>
    <t>TRČKA Lukáš</t>
  </si>
  <si>
    <t xml:space="preserve">JANČAR Jiří              </t>
  </si>
  <si>
    <t xml:space="preserve">KALWAR Jan             </t>
  </si>
  <si>
    <t>ŠMÍD Jan</t>
  </si>
  <si>
    <t>MICHÁLEK Pavel</t>
  </si>
  <si>
    <t>EICHNER Michal</t>
  </si>
  <si>
    <t>ČECH Pavel</t>
  </si>
  <si>
    <t>PROROK Luboš</t>
  </si>
  <si>
    <t>21.</t>
  </si>
  <si>
    <t>22.</t>
  </si>
  <si>
    <t>23.</t>
  </si>
  <si>
    <t>24.</t>
  </si>
  <si>
    <t>25.</t>
  </si>
  <si>
    <t>SATTEK Martin</t>
  </si>
  <si>
    <t>LISS Václav</t>
  </si>
  <si>
    <t>SLANÝ Lukáš</t>
  </si>
  <si>
    <t>GERYK Jakub</t>
  </si>
  <si>
    <t>KŘÍŽEK Martin</t>
  </si>
  <si>
    <t>GILAR Jakub</t>
  </si>
  <si>
    <t>SKÁLA Jiří</t>
  </si>
  <si>
    <t>GREČMAL Tomáš</t>
  </si>
  <si>
    <t>800m</t>
  </si>
  <si>
    <t>600m</t>
  </si>
  <si>
    <t>KADLECOVÁ Zuzana</t>
  </si>
  <si>
    <t>BAČÍNSKÁ Alena</t>
  </si>
  <si>
    <t>BÍLKOVÁ Martina</t>
  </si>
  <si>
    <t>koule</t>
  </si>
  <si>
    <t>Dorostenky</t>
  </si>
  <si>
    <t>BAĎURA Ondřej</t>
  </si>
  <si>
    <t>KRKOŠKA Michal</t>
  </si>
  <si>
    <t>POBOŘIL Roman</t>
  </si>
  <si>
    <t>HOŘELKA Michal</t>
  </si>
  <si>
    <t>BONN Radim</t>
  </si>
  <si>
    <t>VELDAMON Mario</t>
  </si>
  <si>
    <t>HUDEC Tomáš</t>
  </si>
  <si>
    <t>PAVLÍK Karel</t>
  </si>
  <si>
    <t>KRAJÍČKOVÁ Petra</t>
  </si>
  <si>
    <t>poř.</t>
  </si>
  <si>
    <t>roč.</t>
  </si>
  <si>
    <t>škola/klub</t>
  </si>
  <si>
    <t>MONSPORTOVÁ Zuzana</t>
  </si>
  <si>
    <t>Příbor</t>
  </si>
  <si>
    <t>ŠŤASTNÁ Nikola</t>
  </si>
  <si>
    <t>MOHAPLOVÁ Barbora</t>
  </si>
  <si>
    <t>ZŠ M. Horákové</t>
  </si>
  <si>
    <t>ZAPLETALOVÁ Alena</t>
  </si>
  <si>
    <t>KRAFTOVÁ Katka</t>
  </si>
  <si>
    <t>FOUSKOVÁ Nikola</t>
  </si>
  <si>
    <t>ZŠ 17.listopadu</t>
  </si>
  <si>
    <t>PEKAROVÁ Lucie</t>
  </si>
  <si>
    <t>KYPROVÁ Zuzana</t>
  </si>
  <si>
    <t>MINAŘÍKOVÁ Hana</t>
  </si>
  <si>
    <t>PÁNKOVÁ Žaneta</t>
  </si>
  <si>
    <t>CHROMEČKOVÁ Nikola</t>
  </si>
  <si>
    <t>PODOLSKÁ Veronika</t>
  </si>
  <si>
    <t>HYKLOVÁ Tereza</t>
  </si>
  <si>
    <t>KLIMSZOVÁ Hana</t>
  </si>
  <si>
    <t>NEUWIRTHOVÁ Jana</t>
  </si>
  <si>
    <t>LUKEŠ Adam</t>
  </si>
  <si>
    <t>VESELÝ Jan</t>
  </si>
  <si>
    <t>FOLTÝN Adam</t>
  </si>
  <si>
    <t>ZŠ 17. Listopadu</t>
  </si>
  <si>
    <t>KOČÍ Marcel</t>
  </si>
  <si>
    <t>FAJÁREK Martin</t>
  </si>
  <si>
    <t>ULRYCH Radek</t>
  </si>
  <si>
    <t>VJACLOVSKÝ František</t>
  </si>
  <si>
    <t>VRTĚLKA Vojtěch</t>
  </si>
  <si>
    <t>RAČEK Pavel</t>
  </si>
  <si>
    <t>FERENC Jan</t>
  </si>
  <si>
    <t>KRAJČOVIČ Adam</t>
  </si>
  <si>
    <t>NF</t>
  </si>
  <si>
    <t>KOUDELKA Martin</t>
  </si>
  <si>
    <t>BERGER Adam</t>
  </si>
  <si>
    <t>FILO Adam</t>
  </si>
  <si>
    <t>ŠMÍDA Ondřej</t>
  </si>
  <si>
    <t>NIKODÝM Tomáš</t>
  </si>
  <si>
    <t>KALAŠOVÁ Adrea</t>
  </si>
  <si>
    <t>St. Žákyně 1987 - 96</t>
  </si>
  <si>
    <t>BĚČÁKOVÁ Kateřina</t>
  </si>
  <si>
    <t>KATEGORIE: muži do 39 let</t>
  </si>
  <si>
    <t>klub</t>
  </si>
  <si>
    <t>ŠÁDEK Robert</t>
  </si>
  <si>
    <t>MK Kopřivnice</t>
  </si>
  <si>
    <t>POP Tomáš</t>
  </si>
  <si>
    <t>Titan Zlín</t>
  </si>
  <si>
    <t>RIGO Karel</t>
  </si>
  <si>
    <t>Skob Odry</t>
  </si>
  <si>
    <t>MICHNA Pavel</t>
  </si>
  <si>
    <t>TJ Slezan F. M.</t>
  </si>
  <si>
    <t>JURÁK Tomáš</t>
  </si>
  <si>
    <t>Štramberk</t>
  </si>
  <si>
    <t>POLACH Zdeněk</t>
  </si>
  <si>
    <t>BT Frenštát  p. R.</t>
  </si>
  <si>
    <t>VELKOBORSKÝ Marek</t>
  </si>
  <si>
    <t>SKÝPALA Karel</t>
  </si>
  <si>
    <t>RYŠKA Radek</t>
  </si>
  <si>
    <t>Nový Jičín</t>
  </si>
  <si>
    <t>KATEGORIE: muži do 40 - 49let</t>
  </si>
  <si>
    <t>MACÍČEK Miroslav</t>
  </si>
  <si>
    <t>ZÁTOPEK Jiří</t>
  </si>
  <si>
    <t>KOLAŘÍK Alois</t>
  </si>
  <si>
    <t>GROŠ Štefan</t>
  </si>
  <si>
    <t>Foto Morava</t>
  </si>
  <si>
    <t>KORNIA Pavel</t>
  </si>
  <si>
    <t>RYS Oldřich</t>
  </si>
  <si>
    <t>Kopřivnice</t>
  </si>
  <si>
    <t>KATEGORIE: muži do 50 - 59let</t>
  </si>
  <si>
    <t>KVITA Josef</t>
  </si>
  <si>
    <t>BEDNAŘÍK Jiří</t>
  </si>
  <si>
    <t>KATEGORIE: muži nad 60 let</t>
  </si>
  <si>
    <t>SELTENREICH Jan</t>
  </si>
  <si>
    <t>Studénka</t>
  </si>
  <si>
    <t>KATEGORIE: junioři</t>
  </si>
  <si>
    <t>KOTEK Martin</t>
  </si>
  <si>
    <t>KIRSCHNER Tomáš</t>
  </si>
  <si>
    <t>Mladší Žákyně</t>
  </si>
  <si>
    <t>Mladší Žáci</t>
  </si>
  <si>
    <t>St. Žáci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</si>
</sst>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4">
    <font>
      <sz val="10"/>
      <name val="Arial CE"/>
      <family val="0"/>
    </font>
    <font>
      <sz val="6"/>
      <name val="Arial CE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b/>
      <sz val="9"/>
      <name val="Arial CE"/>
      <family val="2"/>
    </font>
    <font>
      <sz val="9"/>
      <name val="Times New Roman CE"/>
      <family val="1"/>
    </font>
    <font>
      <sz val="9"/>
      <name val="Arial CE"/>
      <family val="0"/>
    </font>
    <font>
      <sz val="9"/>
      <name val="Times New Roman"/>
      <family val="1"/>
    </font>
    <font>
      <b/>
      <sz val="10"/>
      <name val="Times New Roman CE"/>
      <family val="0"/>
    </font>
    <font>
      <sz val="10"/>
      <name val="Times New Roman CE"/>
      <family val="1"/>
    </font>
    <font>
      <b/>
      <sz val="10"/>
      <name val="Arial CE"/>
      <family val="2"/>
    </font>
    <font>
      <b/>
      <sz val="7"/>
      <name val="Arial CE"/>
      <family val="0"/>
    </font>
    <font>
      <i/>
      <sz val="7"/>
      <name val="Arial CE"/>
      <family val="0"/>
    </font>
    <font>
      <i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47" fontId="0" fillId="0" borderId="0" xfId="0" applyNumberForma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" fontId="6" fillId="0" borderId="1" xfId="0" applyFont="1" applyBorder="1" applyAlignment="1">
      <alignment horizontal="center"/>
    </xf>
    <xf numFmtId="1" fontId="6" fillId="2" borderId="1" xfId="0" applyFont="1" applyFill="1" applyBorder="1" applyAlignment="1">
      <alignment horizontal="center"/>
    </xf>
    <xf numFmtId="2" fontId="6" fillId="0" borderId="1" xfId="0" applyFont="1" applyBorder="1" applyAlignment="1">
      <alignment horizontal="center"/>
    </xf>
    <xf numFmtId="47" fontId="6" fillId="0" borderId="1" xfId="0" applyNumberFormat="1" applyFont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" fontId="6" fillId="0" borderId="2" xfId="0" applyFont="1" applyBorder="1" applyAlignment="1">
      <alignment horizontal="center"/>
    </xf>
    <xf numFmtId="1" fontId="6" fillId="2" borderId="2" xfId="0" applyFont="1" applyFill="1" applyBorder="1" applyAlignment="1">
      <alignment horizontal="center"/>
    </xf>
    <xf numFmtId="2" fontId="6" fillId="0" borderId="2" xfId="0" applyFont="1" applyBorder="1" applyAlignment="1">
      <alignment horizontal="center"/>
    </xf>
    <xf numFmtId="47" fontId="6" fillId="0" borderId="2" xfId="0" applyNumberFormat="1" applyFont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0" fontId="4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1" fontId="6" fillId="0" borderId="3" xfId="0" applyFont="1" applyBorder="1" applyAlignment="1">
      <alignment horizontal="center"/>
    </xf>
    <xf numFmtId="1" fontId="6" fillId="2" borderId="3" xfId="0" applyFont="1" applyFill="1" applyBorder="1" applyAlignment="1">
      <alignment horizontal="center"/>
    </xf>
    <xf numFmtId="2" fontId="6" fillId="0" borderId="3" xfId="0" applyFont="1" applyBorder="1" applyAlignment="1">
      <alignment horizontal="center"/>
    </xf>
    <xf numFmtId="47" fontId="6" fillId="0" borderId="3" xfId="0" applyNumberFormat="1" applyFont="1" applyBorder="1" applyAlignment="1">
      <alignment horizontal="center"/>
    </xf>
    <xf numFmtId="1" fontId="4" fillId="3" borderId="3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1" fontId="5" fillId="0" borderId="1" xfId="0" applyFont="1" applyBorder="1" applyAlignment="1">
      <alignment horizontal="center"/>
    </xf>
    <xf numFmtId="1" fontId="5" fillId="2" borderId="1" xfId="0" applyFont="1" applyFill="1" applyBorder="1" applyAlignment="1">
      <alignment horizontal="center"/>
    </xf>
    <xf numFmtId="2" fontId="5" fillId="0" borderId="1" xfId="0" applyFont="1" applyBorder="1" applyAlignment="1">
      <alignment horizontal="center"/>
    </xf>
    <xf numFmtId="47" fontId="6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" fontId="5" fillId="0" borderId="2" xfId="0" applyFont="1" applyBorder="1" applyAlignment="1">
      <alignment horizontal="center"/>
    </xf>
    <xf numFmtId="1" fontId="5" fillId="2" borderId="2" xfId="0" applyFont="1" applyFill="1" applyBorder="1" applyAlignment="1">
      <alignment horizontal="center"/>
    </xf>
    <xf numFmtId="2" fontId="5" fillId="0" borderId="2" xfId="0" applyFont="1" applyBorder="1" applyAlignment="1">
      <alignment horizontal="center"/>
    </xf>
    <xf numFmtId="47" fontId="6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" fontId="5" fillId="0" borderId="3" xfId="0" applyFont="1" applyBorder="1" applyAlignment="1">
      <alignment horizontal="center"/>
    </xf>
    <xf numFmtId="1" fontId="5" fillId="2" borderId="3" xfId="0" applyFont="1" applyFill="1" applyBorder="1" applyAlignment="1">
      <alignment horizontal="center"/>
    </xf>
    <xf numFmtId="2" fontId="5" fillId="0" borderId="3" xfId="0" applyFont="1" applyBorder="1" applyAlignment="1">
      <alignment horizontal="center"/>
    </xf>
    <xf numFmtId="47" fontId="6" fillId="0" borderId="3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46" fontId="0" fillId="0" borderId="0" xfId="0" applyNumberFormat="1" applyAlignment="1">
      <alignment horizontal="center"/>
    </xf>
    <xf numFmtId="47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" fontId="9" fillId="0" borderId="1" xfId="0" applyFont="1" applyBorder="1" applyAlignment="1">
      <alignment horizontal="center"/>
    </xf>
    <xf numFmtId="1" fontId="9" fillId="2" borderId="1" xfId="0" applyFont="1" applyFill="1" applyBorder="1" applyAlignment="1">
      <alignment horizontal="center"/>
    </xf>
    <xf numFmtId="2" fontId="0" fillId="0" borderId="1" xfId="0" applyFont="1" applyBorder="1" applyAlignment="1">
      <alignment horizontal="center"/>
    </xf>
    <xf numFmtId="1" fontId="0" fillId="2" borderId="1" xfId="0" applyFont="1" applyFill="1" applyBorder="1" applyAlignment="1">
      <alignment horizontal="center"/>
    </xf>
    <xf numFmtId="47" fontId="0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 horizontal="center"/>
    </xf>
    <xf numFmtId="1" fontId="10" fillId="3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0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0" fillId="0" borderId="2" xfId="0" applyFont="1" applyBorder="1" applyAlignment="1">
      <alignment/>
    </xf>
    <xf numFmtId="164" fontId="0" fillId="0" borderId="2" xfId="0" applyNumberFormat="1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1" fontId="9" fillId="0" borderId="2" xfId="0" applyFont="1" applyBorder="1" applyAlignment="1">
      <alignment horizontal="center"/>
    </xf>
    <xf numFmtId="1" fontId="9" fillId="2" borderId="2" xfId="0" applyFont="1" applyFill="1" applyBorder="1" applyAlignment="1">
      <alignment horizontal="center"/>
    </xf>
    <xf numFmtId="2" fontId="0" fillId="0" borderId="2" xfId="0" applyFont="1" applyBorder="1" applyAlignment="1">
      <alignment horizontal="center"/>
    </xf>
    <xf numFmtId="1" fontId="0" fillId="2" borderId="2" xfId="0" applyFont="1" applyFill="1" applyBorder="1" applyAlignment="1">
      <alignment horizontal="center"/>
    </xf>
    <xf numFmtId="47" fontId="0" fillId="0" borderId="2" xfId="0" applyNumberFormat="1" applyFont="1" applyBorder="1" applyAlignment="1">
      <alignment/>
    </xf>
    <xf numFmtId="2" fontId="9" fillId="0" borderId="2" xfId="0" applyNumberFormat="1" applyFont="1" applyBorder="1" applyAlignment="1">
      <alignment horizontal="center"/>
    </xf>
    <xf numFmtId="0" fontId="10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0" fillId="0" borderId="3" xfId="0" applyFont="1" applyBorder="1" applyAlignment="1">
      <alignment/>
    </xf>
    <xf numFmtId="164" fontId="0" fillId="0" borderId="3" xfId="0" applyNumberFormat="1" applyFont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1" fontId="9" fillId="0" borderId="3" xfId="0" applyFont="1" applyBorder="1" applyAlignment="1">
      <alignment horizontal="center"/>
    </xf>
    <xf numFmtId="1" fontId="9" fillId="2" borderId="3" xfId="0" applyFont="1" applyFill="1" applyBorder="1" applyAlignment="1">
      <alignment horizontal="center"/>
    </xf>
    <xf numFmtId="2" fontId="0" fillId="0" borderId="3" xfId="0" applyFont="1" applyBorder="1" applyAlignment="1">
      <alignment horizontal="center"/>
    </xf>
    <xf numFmtId="1" fontId="0" fillId="2" borderId="3" xfId="0" applyFont="1" applyFill="1" applyBorder="1" applyAlignment="1">
      <alignment horizontal="center"/>
    </xf>
    <xf numFmtId="47" fontId="0" fillId="0" borderId="3" xfId="0" applyNumberFormat="1" applyFont="1" applyBorder="1" applyAlignment="1">
      <alignment/>
    </xf>
    <xf numFmtId="2" fontId="9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47" fontId="0" fillId="0" borderId="4" xfId="0" applyNumberFormat="1" applyBorder="1" applyAlignment="1">
      <alignment/>
    </xf>
    <xf numFmtId="0" fontId="11" fillId="0" borderId="5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0" fillId="0" borderId="5" xfId="0" applyFont="1" applyBorder="1" applyAlignment="1">
      <alignment/>
    </xf>
    <xf numFmtId="0" fontId="10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2.75390625" style="4" customWidth="1"/>
    <col min="3" max="3" width="3.75390625" style="0" customWidth="1"/>
    <col min="4" max="12" width="10.75390625" style="1" customWidth="1"/>
  </cols>
  <sheetData>
    <row r="1" spans="2:12" s="1" customFormat="1" ht="13.5" customHeight="1">
      <c r="B1" s="66" t="s">
        <v>164</v>
      </c>
      <c r="D1" s="1" t="s">
        <v>0</v>
      </c>
      <c r="F1" s="1" t="s">
        <v>1</v>
      </c>
      <c r="H1" s="1" t="s">
        <v>2</v>
      </c>
      <c r="J1" s="1" t="s">
        <v>71</v>
      </c>
      <c r="L1" s="1" t="s">
        <v>4</v>
      </c>
    </row>
    <row r="2" spans="2:12" s="1" customFormat="1" ht="13.5" customHeight="1">
      <c r="B2" s="3" t="s">
        <v>6</v>
      </c>
      <c r="C2" s="2" t="s">
        <v>7</v>
      </c>
      <c r="D2" s="1" t="s">
        <v>3</v>
      </c>
      <c r="E2" s="1" t="s">
        <v>4</v>
      </c>
      <c r="F2" s="1" t="s">
        <v>3</v>
      </c>
      <c r="G2" s="1" t="s">
        <v>4</v>
      </c>
      <c r="H2" s="1" t="s">
        <v>3</v>
      </c>
      <c r="I2" s="1" t="s">
        <v>4</v>
      </c>
      <c r="J2" s="1" t="s">
        <v>3</v>
      </c>
      <c r="K2" s="1" t="s">
        <v>4</v>
      </c>
      <c r="L2" s="1" t="s">
        <v>5</v>
      </c>
    </row>
    <row r="3" spans="1:12" s="18" customFormat="1" ht="13.5" customHeight="1">
      <c r="A3" s="8" t="s">
        <v>8</v>
      </c>
      <c r="B3" s="9" t="s">
        <v>34</v>
      </c>
      <c r="C3" s="10">
        <v>88</v>
      </c>
      <c r="D3" s="11">
        <v>8.4</v>
      </c>
      <c r="E3" s="12">
        <v>662</v>
      </c>
      <c r="F3" s="13">
        <v>424</v>
      </c>
      <c r="G3" s="14">
        <f aca="true" t="shared" si="0" ref="G3:G13">TRUNC(0.188807*(F3-210)^1.41)</f>
        <v>364</v>
      </c>
      <c r="H3" s="15">
        <v>35.3</v>
      </c>
      <c r="I3" s="14">
        <f aca="true" t="shared" si="1" ref="I3:I13">TRUNC(7.86*(H3-8)^1.1)</f>
        <v>298</v>
      </c>
      <c r="J3" s="16">
        <v>0.0014409722222222222</v>
      </c>
      <c r="K3" s="12">
        <v>445</v>
      </c>
      <c r="L3" s="17">
        <f aca="true" t="shared" si="2" ref="L3:L13">SUM(K3,I3,G3,E3)</f>
        <v>1769</v>
      </c>
    </row>
    <row r="4" spans="1:12" s="18" customFormat="1" ht="13.5" customHeight="1">
      <c r="A4" s="8" t="s">
        <v>9</v>
      </c>
      <c r="B4" s="9" t="s">
        <v>29</v>
      </c>
      <c r="C4" s="10">
        <v>88</v>
      </c>
      <c r="D4" s="11">
        <v>8.7</v>
      </c>
      <c r="E4" s="12">
        <v>582</v>
      </c>
      <c r="F4" s="13">
        <v>385</v>
      </c>
      <c r="G4" s="14">
        <f>TRUNC(0.188807*(F4-210)^1.41)</f>
        <v>274</v>
      </c>
      <c r="H4" s="15">
        <v>35.4</v>
      </c>
      <c r="I4" s="14">
        <f t="shared" si="1"/>
        <v>299</v>
      </c>
      <c r="J4" s="16">
        <v>0.0013819444444444443</v>
      </c>
      <c r="K4" s="12">
        <v>518</v>
      </c>
      <c r="L4" s="17">
        <f>SUM(K4,I4,G4,E4)</f>
        <v>1673</v>
      </c>
    </row>
    <row r="5" spans="1:12" s="18" customFormat="1" ht="13.5" customHeight="1" thickBot="1">
      <c r="A5" s="19" t="s">
        <v>10</v>
      </c>
      <c r="B5" s="20" t="s">
        <v>28</v>
      </c>
      <c r="C5" s="21">
        <v>88</v>
      </c>
      <c r="D5" s="22">
        <v>8.6</v>
      </c>
      <c r="E5" s="23">
        <v>608</v>
      </c>
      <c r="F5" s="24">
        <v>412</v>
      </c>
      <c r="G5" s="25">
        <f t="shared" si="0"/>
        <v>336</v>
      </c>
      <c r="H5" s="26">
        <v>37.7</v>
      </c>
      <c r="I5" s="25">
        <f t="shared" si="1"/>
        <v>327</v>
      </c>
      <c r="J5" s="27">
        <v>0.0015046296296296294</v>
      </c>
      <c r="K5" s="23">
        <v>372</v>
      </c>
      <c r="L5" s="28">
        <f t="shared" si="2"/>
        <v>1643</v>
      </c>
    </row>
    <row r="6" spans="1:12" s="18" customFormat="1" ht="13.5" customHeight="1" thickTop="1">
      <c r="A6" s="29" t="s">
        <v>11</v>
      </c>
      <c r="B6" s="9" t="s">
        <v>30</v>
      </c>
      <c r="C6" s="30">
        <v>88</v>
      </c>
      <c r="D6" s="31">
        <v>9.2</v>
      </c>
      <c r="E6" s="32">
        <v>458</v>
      </c>
      <c r="F6" s="33">
        <v>392</v>
      </c>
      <c r="G6" s="34">
        <f t="shared" si="0"/>
        <v>290</v>
      </c>
      <c r="H6" s="35">
        <v>32.32</v>
      </c>
      <c r="I6" s="34">
        <f t="shared" si="1"/>
        <v>263</v>
      </c>
      <c r="J6" s="36">
        <v>0.0013483796296296297</v>
      </c>
      <c r="K6" s="32">
        <v>562</v>
      </c>
      <c r="L6" s="37">
        <f t="shared" si="2"/>
        <v>1573</v>
      </c>
    </row>
    <row r="7" spans="1:12" s="18" customFormat="1" ht="13.5" customHeight="1">
      <c r="A7" s="8" t="s">
        <v>12</v>
      </c>
      <c r="B7" s="9" t="s">
        <v>38</v>
      </c>
      <c r="C7" s="10">
        <v>88</v>
      </c>
      <c r="D7" s="38">
        <v>9</v>
      </c>
      <c r="E7" s="12">
        <v>506</v>
      </c>
      <c r="F7" s="13">
        <v>365</v>
      </c>
      <c r="G7" s="14">
        <f t="shared" si="0"/>
        <v>231</v>
      </c>
      <c r="H7" s="15">
        <v>27.4</v>
      </c>
      <c r="I7" s="14">
        <f t="shared" si="1"/>
        <v>205</v>
      </c>
      <c r="J7" s="16">
        <v>0.0013402777777777777</v>
      </c>
      <c r="K7" s="12">
        <v>572</v>
      </c>
      <c r="L7" s="17">
        <f t="shared" si="2"/>
        <v>1514</v>
      </c>
    </row>
    <row r="8" spans="1:12" s="18" customFormat="1" ht="13.5" customHeight="1">
      <c r="A8" s="8" t="s">
        <v>13</v>
      </c>
      <c r="B8" s="9" t="s">
        <v>33</v>
      </c>
      <c r="C8" s="10">
        <v>89</v>
      </c>
      <c r="D8" s="11">
        <v>9.4</v>
      </c>
      <c r="E8" s="12">
        <v>413</v>
      </c>
      <c r="F8" s="13">
        <v>372</v>
      </c>
      <c r="G8" s="14">
        <f t="shared" si="0"/>
        <v>246</v>
      </c>
      <c r="H8" s="15">
        <v>40.8</v>
      </c>
      <c r="I8" s="14">
        <f t="shared" si="1"/>
        <v>365</v>
      </c>
      <c r="J8" s="16">
        <v>0.00140625</v>
      </c>
      <c r="K8" s="12">
        <v>487</v>
      </c>
      <c r="L8" s="17">
        <f t="shared" si="2"/>
        <v>1511</v>
      </c>
    </row>
    <row r="9" spans="1:12" s="18" customFormat="1" ht="13.5" customHeight="1">
      <c r="A9" s="8" t="s">
        <v>14</v>
      </c>
      <c r="B9" s="9" t="s">
        <v>31</v>
      </c>
      <c r="C9" s="10">
        <v>88</v>
      </c>
      <c r="D9" s="11">
        <v>9.6</v>
      </c>
      <c r="E9" s="12">
        <v>369</v>
      </c>
      <c r="F9" s="13">
        <v>341</v>
      </c>
      <c r="G9" s="14">
        <f t="shared" si="0"/>
        <v>182</v>
      </c>
      <c r="H9" s="15">
        <v>27.7</v>
      </c>
      <c r="I9" s="14">
        <f t="shared" si="1"/>
        <v>208</v>
      </c>
      <c r="J9" s="16">
        <v>0.0013738425925925925</v>
      </c>
      <c r="K9" s="12">
        <v>528</v>
      </c>
      <c r="L9" s="17">
        <f t="shared" si="2"/>
        <v>1287</v>
      </c>
    </row>
    <row r="10" spans="1:12" s="18" customFormat="1" ht="13.5" customHeight="1">
      <c r="A10" s="8" t="s">
        <v>15</v>
      </c>
      <c r="B10" s="9" t="s">
        <v>36</v>
      </c>
      <c r="C10" s="10">
        <v>88</v>
      </c>
      <c r="D10" s="11">
        <v>9.7</v>
      </c>
      <c r="E10" s="12">
        <v>348</v>
      </c>
      <c r="F10" s="13">
        <v>332</v>
      </c>
      <c r="G10" s="14">
        <f t="shared" si="0"/>
        <v>165</v>
      </c>
      <c r="H10" s="15">
        <v>20.8</v>
      </c>
      <c r="I10" s="14">
        <f t="shared" si="1"/>
        <v>129</v>
      </c>
      <c r="J10" s="16">
        <v>0.0013877314814814813</v>
      </c>
      <c r="K10" s="12">
        <v>510</v>
      </c>
      <c r="L10" s="17">
        <f t="shared" si="2"/>
        <v>1152</v>
      </c>
    </row>
    <row r="11" spans="1:12" s="18" customFormat="1" ht="13.5" customHeight="1">
      <c r="A11" s="8" t="s">
        <v>16</v>
      </c>
      <c r="B11" s="9" t="s">
        <v>35</v>
      </c>
      <c r="C11" s="10">
        <v>88</v>
      </c>
      <c r="D11" s="11">
        <v>9.7</v>
      </c>
      <c r="E11" s="12">
        <v>348</v>
      </c>
      <c r="F11" s="13">
        <v>369</v>
      </c>
      <c r="G11" s="14">
        <f t="shared" si="0"/>
        <v>239</v>
      </c>
      <c r="H11" s="15">
        <v>32.4</v>
      </c>
      <c r="I11" s="14">
        <f t="shared" si="1"/>
        <v>263</v>
      </c>
      <c r="J11" s="16">
        <v>0.001689814814814815</v>
      </c>
      <c r="K11" s="12">
        <v>194</v>
      </c>
      <c r="L11" s="17">
        <f t="shared" si="2"/>
        <v>1044</v>
      </c>
    </row>
    <row r="12" spans="1:12" s="18" customFormat="1" ht="13.5" customHeight="1">
      <c r="A12" s="8" t="s">
        <v>17</v>
      </c>
      <c r="B12" s="9" t="s">
        <v>37</v>
      </c>
      <c r="C12" s="10">
        <v>89</v>
      </c>
      <c r="D12" s="11">
        <v>10.3</v>
      </c>
      <c r="E12" s="12">
        <v>235</v>
      </c>
      <c r="F12" s="13">
        <v>324</v>
      </c>
      <c r="G12" s="14">
        <f t="shared" si="0"/>
        <v>150</v>
      </c>
      <c r="H12" s="15">
        <v>26</v>
      </c>
      <c r="I12" s="14">
        <f t="shared" si="1"/>
        <v>188</v>
      </c>
      <c r="J12" s="16">
        <v>0.0018275462962962965</v>
      </c>
      <c r="K12" s="12">
        <v>103</v>
      </c>
      <c r="L12" s="17">
        <f t="shared" si="2"/>
        <v>676</v>
      </c>
    </row>
    <row r="13" spans="1:12" s="18" customFormat="1" ht="13.5" customHeight="1">
      <c r="A13" s="8" t="s">
        <v>18</v>
      </c>
      <c r="B13" s="9" t="s">
        <v>32</v>
      </c>
      <c r="C13" s="10">
        <v>88</v>
      </c>
      <c r="D13" s="11">
        <v>11.1</v>
      </c>
      <c r="E13" s="12">
        <v>115</v>
      </c>
      <c r="F13" s="13">
        <v>316</v>
      </c>
      <c r="G13" s="14">
        <f t="shared" si="0"/>
        <v>135</v>
      </c>
      <c r="H13" s="15">
        <v>20.2</v>
      </c>
      <c r="I13" s="14">
        <f t="shared" si="1"/>
        <v>123</v>
      </c>
      <c r="J13" s="16">
        <v>0.0016030092592592595</v>
      </c>
      <c r="K13" s="12">
        <v>271</v>
      </c>
      <c r="L13" s="17">
        <f t="shared" si="2"/>
        <v>644</v>
      </c>
    </row>
    <row r="14" ht="13.5" customHeight="1">
      <c r="B14"/>
    </row>
    <row r="15" spans="2:12" s="1" customFormat="1" ht="15" customHeight="1">
      <c r="B15" s="6" t="s">
        <v>126</v>
      </c>
      <c r="D15" s="1" t="s">
        <v>0</v>
      </c>
      <c r="F15" s="1" t="s">
        <v>1</v>
      </c>
      <c r="H15" s="1" t="s">
        <v>75</v>
      </c>
      <c r="J15" s="1" t="s">
        <v>71</v>
      </c>
      <c r="L15" s="1" t="s">
        <v>4</v>
      </c>
    </row>
    <row r="16" spans="2:12" s="1" customFormat="1" ht="13.5" customHeight="1">
      <c r="B16" s="3" t="s">
        <v>6</v>
      </c>
      <c r="C16" s="2" t="s">
        <v>7</v>
      </c>
      <c r="D16" s="1" t="s">
        <v>3</v>
      </c>
      <c r="E16" s="1" t="s">
        <v>4</v>
      </c>
      <c r="F16" s="1" t="s">
        <v>3</v>
      </c>
      <c r="G16" s="1" t="s">
        <v>4</v>
      </c>
      <c r="H16" s="1" t="s">
        <v>3</v>
      </c>
      <c r="I16" s="1" t="s">
        <v>4</v>
      </c>
      <c r="J16" s="1" t="s">
        <v>3</v>
      </c>
      <c r="K16" s="1" t="s">
        <v>4</v>
      </c>
      <c r="L16" s="1" t="s">
        <v>5</v>
      </c>
    </row>
    <row r="17" spans="1:12" s="18" customFormat="1" ht="13.5" customHeight="1">
      <c r="A17" s="8" t="s">
        <v>8</v>
      </c>
      <c r="B17" s="9" t="s">
        <v>85</v>
      </c>
      <c r="C17" s="10">
        <v>86</v>
      </c>
      <c r="D17" s="11">
        <v>8.9</v>
      </c>
      <c r="E17" s="12">
        <v>531</v>
      </c>
      <c r="F17" s="13">
        <v>428</v>
      </c>
      <c r="G17" s="14">
        <v>374</v>
      </c>
      <c r="H17" s="15">
        <v>9.18</v>
      </c>
      <c r="I17" s="14">
        <v>476</v>
      </c>
      <c r="J17" s="16">
        <v>0.001513888888888889</v>
      </c>
      <c r="K17" s="12">
        <v>361</v>
      </c>
      <c r="L17" s="17">
        <f>SUM(K17,I17,G17,E17)</f>
        <v>1742</v>
      </c>
    </row>
    <row r="18" spans="1:12" s="18" customFormat="1" ht="13.5" customHeight="1">
      <c r="A18" s="8" t="s">
        <v>9</v>
      </c>
      <c r="B18" s="9" t="s">
        <v>73</v>
      </c>
      <c r="C18" s="10">
        <v>87</v>
      </c>
      <c r="D18" s="11">
        <v>8.9</v>
      </c>
      <c r="E18" s="12">
        <v>531</v>
      </c>
      <c r="F18" s="13">
        <v>388</v>
      </c>
      <c r="G18" s="14">
        <v>281</v>
      </c>
      <c r="H18" s="15">
        <v>7.52</v>
      </c>
      <c r="I18" s="14">
        <v>368</v>
      </c>
      <c r="J18" s="16">
        <v>0.0015046296296296294</v>
      </c>
      <c r="K18" s="12">
        <v>372</v>
      </c>
      <c r="L18" s="17">
        <f>SUM(K18,I18,G18,E18)</f>
        <v>1552</v>
      </c>
    </row>
    <row r="19" spans="1:12" s="18" customFormat="1" ht="13.5" customHeight="1" thickBot="1">
      <c r="A19" s="19" t="s">
        <v>10</v>
      </c>
      <c r="B19" s="20" t="s">
        <v>72</v>
      </c>
      <c r="C19" s="21">
        <v>87</v>
      </c>
      <c r="D19" s="22">
        <v>9.9</v>
      </c>
      <c r="E19" s="23">
        <v>308</v>
      </c>
      <c r="F19" s="24">
        <v>365</v>
      </c>
      <c r="G19" s="25">
        <v>231</v>
      </c>
      <c r="H19" s="26">
        <v>4.3</v>
      </c>
      <c r="I19" s="25">
        <v>165</v>
      </c>
      <c r="J19" s="27">
        <v>0.0017569444444444447</v>
      </c>
      <c r="K19" s="23">
        <v>144</v>
      </c>
      <c r="L19" s="17">
        <f>SUM(K19,I19,G19,E19)</f>
        <v>848</v>
      </c>
    </row>
    <row r="20" ht="13.5" customHeight="1" thickTop="1">
      <c r="B20"/>
    </row>
    <row r="21" spans="2:12" s="1" customFormat="1" ht="13.5" customHeight="1">
      <c r="B21" s="5" t="s">
        <v>76</v>
      </c>
      <c r="D21" s="1" t="s">
        <v>0</v>
      </c>
      <c r="F21" s="1" t="s">
        <v>1</v>
      </c>
      <c r="H21" s="1" t="s">
        <v>75</v>
      </c>
      <c r="J21" s="1" t="s">
        <v>71</v>
      </c>
      <c r="L21" s="1" t="s">
        <v>4</v>
      </c>
    </row>
    <row r="22" spans="2:12" s="1" customFormat="1" ht="13.5" customHeight="1">
      <c r="B22" s="3" t="s">
        <v>6</v>
      </c>
      <c r="C22" s="2" t="s">
        <v>7</v>
      </c>
      <c r="D22" s="1" t="s">
        <v>3</v>
      </c>
      <c r="E22" s="1" t="s">
        <v>4</v>
      </c>
      <c r="F22" s="1" t="s">
        <v>3</v>
      </c>
      <c r="G22" s="1" t="s">
        <v>4</v>
      </c>
      <c r="H22" s="1" t="s">
        <v>3</v>
      </c>
      <c r="I22" s="1" t="s">
        <v>4</v>
      </c>
      <c r="J22" s="1" t="s">
        <v>3</v>
      </c>
      <c r="K22" s="1" t="s">
        <v>4</v>
      </c>
      <c r="L22" s="1" t="s">
        <v>5</v>
      </c>
    </row>
    <row r="23" spans="1:12" s="18" customFormat="1" ht="13.5" customHeight="1">
      <c r="A23" s="8" t="s">
        <v>8</v>
      </c>
      <c r="B23" s="9" t="s">
        <v>125</v>
      </c>
      <c r="C23" s="10">
        <v>85</v>
      </c>
      <c r="D23" s="11">
        <v>8.5</v>
      </c>
      <c r="E23" s="12">
        <v>635</v>
      </c>
      <c r="F23" s="13">
        <v>444</v>
      </c>
      <c r="G23" s="14">
        <v>413</v>
      </c>
      <c r="H23" s="15">
        <v>10.58</v>
      </c>
      <c r="I23" s="14">
        <v>567</v>
      </c>
      <c r="J23" s="16">
        <v>0.0013032407407407409</v>
      </c>
      <c r="K23" s="12">
        <v>623</v>
      </c>
      <c r="L23" s="17">
        <f>SUM(K23,I23,G23,E23)</f>
        <v>2238</v>
      </c>
    </row>
    <row r="24" spans="1:12" s="18" customFormat="1" ht="13.5" customHeight="1">
      <c r="A24" s="8" t="s">
        <v>9</v>
      </c>
      <c r="B24" s="9" t="s">
        <v>74</v>
      </c>
      <c r="C24" s="10">
        <v>85</v>
      </c>
      <c r="D24" s="11">
        <v>9.3</v>
      </c>
      <c r="E24" s="12">
        <v>435</v>
      </c>
      <c r="F24" s="13">
        <v>392</v>
      </c>
      <c r="G24" s="14">
        <v>290</v>
      </c>
      <c r="H24" s="15">
        <v>9.38</v>
      </c>
      <c r="I24" s="14">
        <v>489</v>
      </c>
      <c r="J24" s="16">
        <v>0.0015393518518518519</v>
      </c>
      <c r="K24" s="12">
        <v>334</v>
      </c>
      <c r="L24" s="17">
        <f>SUM(K24,I24,G24,E24)</f>
        <v>1548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&amp;LKATEGORIE: dívky 1988 - 1989&amp;RATLETICKÝ ČTYŘBOJ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B1" sqref="B1"/>
    </sheetView>
  </sheetViews>
  <sheetFormatPr defaultColWidth="9.00390625" defaultRowHeight="12.75"/>
  <cols>
    <col min="1" max="1" width="3.75390625" style="0" customWidth="1"/>
    <col min="2" max="2" width="22.75390625" style="4" customWidth="1"/>
    <col min="3" max="3" width="3.25390625" style="1" customWidth="1"/>
    <col min="4" max="12" width="9.875" style="1" customWidth="1"/>
    <col min="13" max="13" width="10.75390625" style="1" customWidth="1"/>
  </cols>
  <sheetData>
    <row r="1" spans="2:13" s="1" customFormat="1" ht="15.75">
      <c r="B1" s="66" t="s">
        <v>165</v>
      </c>
      <c r="D1" s="1" t="s">
        <v>0</v>
      </c>
      <c r="F1" s="1" t="s">
        <v>1</v>
      </c>
      <c r="H1" s="1" t="s">
        <v>2</v>
      </c>
      <c r="K1" s="1" t="s">
        <v>70</v>
      </c>
      <c r="M1" s="1" t="s">
        <v>4</v>
      </c>
    </row>
    <row r="2" spans="2:13" s="1" customFormat="1" ht="15.75">
      <c r="B2" s="3" t="s">
        <v>6</v>
      </c>
      <c r="C2" s="2" t="s">
        <v>7</v>
      </c>
      <c r="D2" s="1" t="s">
        <v>3</v>
      </c>
      <c r="E2" s="1" t="s">
        <v>4</v>
      </c>
      <c r="F2" s="1" t="s">
        <v>3</v>
      </c>
      <c r="G2" s="1" t="s">
        <v>4</v>
      </c>
      <c r="H2" s="1" t="s">
        <v>3</v>
      </c>
      <c r="I2" s="1" t="s">
        <v>4</v>
      </c>
      <c r="J2" s="1" t="s">
        <v>3</v>
      </c>
      <c r="K2" s="1" t="s">
        <v>39</v>
      </c>
      <c r="L2" s="1" t="s">
        <v>4</v>
      </c>
      <c r="M2" s="1" t="s">
        <v>5</v>
      </c>
    </row>
    <row r="3" spans="1:13" s="18" customFormat="1" ht="13.5" customHeight="1">
      <c r="A3" s="8" t="s">
        <v>8</v>
      </c>
      <c r="B3" s="39" t="s">
        <v>44</v>
      </c>
      <c r="C3" s="40">
        <v>88</v>
      </c>
      <c r="D3" s="38">
        <v>8.9</v>
      </c>
      <c r="E3" s="12">
        <v>274</v>
      </c>
      <c r="F3" s="41">
        <v>443</v>
      </c>
      <c r="G3" s="42">
        <f aca="true" t="shared" si="0" ref="G3:G27">TRUNC(0.14354*(F3-220)^1.4)</f>
        <v>278</v>
      </c>
      <c r="H3" s="43">
        <v>43</v>
      </c>
      <c r="I3" s="42">
        <f aca="true" t="shared" si="1" ref="I3:I27">TRUNC(5.33*(H3-10)^1.1)</f>
        <v>249</v>
      </c>
      <c r="J3" s="44">
        <v>0.0018321759259259257</v>
      </c>
      <c r="K3" s="45">
        <v>158.3</v>
      </c>
      <c r="L3" s="42">
        <f aca="true" t="shared" si="2" ref="L3:L27">TRUNC(0.13279*(235-K3)^1.85)</f>
        <v>407</v>
      </c>
      <c r="M3" s="17">
        <f>SUM(L3,I3,G3,E3)</f>
        <v>1208</v>
      </c>
    </row>
    <row r="4" spans="1:13" s="18" customFormat="1" ht="13.5" customHeight="1">
      <c r="A4" s="8" t="s">
        <v>9</v>
      </c>
      <c r="B4" s="39" t="s">
        <v>43</v>
      </c>
      <c r="C4" s="40">
        <v>88</v>
      </c>
      <c r="D4" s="38">
        <v>9.1</v>
      </c>
      <c r="E4" s="12">
        <v>233</v>
      </c>
      <c r="F4" s="41">
        <v>432</v>
      </c>
      <c r="G4" s="42">
        <f t="shared" si="0"/>
        <v>259</v>
      </c>
      <c r="H4" s="43">
        <v>36.3</v>
      </c>
      <c r="I4" s="42">
        <f t="shared" si="1"/>
        <v>194</v>
      </c>
      <c r="J4" s="44">
        <v>0.001814814814814815</v>
      </c>
      <c r="K4" s="45">
        <v>156.8</v>
      </c>
      <c r="L4" s="42">
        <f t="shared" si="2"/>
        <v>422</v>
      </c>
      <c r="M4" s="17">
        <f aca="true" t="shared" si="3" ref="M4:M27">SUM(L4,I4,G4,E4)</f>
        <v>1108</v>
      </c>
    </row>
    <row r="5" spans="1:13" s="18" customFormat="1" ht="13.5" customHeight="1" thickBot="1">
      <c r="A5" s="19" t="s">
        <v>10</v>
      </c>
      <c r="B5" s="46" t="s">
        <v>47</v>
      </c>
      <c r="C5" s="47">
        <v>88</v>
      </c>
      <c r="D5" s="48">
        <v>8.8</v>
      </c>
      <c r="E5" s="23">
        <v>295</v>
      </c>
      <c r="F5" s="49">
        <v>440</v>
      </c>
      <c r="G5" s="50">
        <f t="shared" si="0"/>
        <v>273</v>
      </c>
      <c r="H5" s="51">
        <v>41.2</v>
      </c>
      <c r="I5" s="50">
        <f t="shared" si="1"/>
        <v>234</v>
      </c>
      <c r="J5" s="52">
        <v>0.0019618055555555556</v>
      </c>
      <c r="K5" s="53">
        <v>169.5</v>
      </c>
      <c r="L5" s="50">
        <f t="shared" si="2"/>
        <v>304</v>
      </c>
      <c r="M5" s="28">
        <f t="shared" si="3"/>
        <v>1106</v>
      </c>
    </row>
    <row r="6" spans="1:13" s="18" customFormat="1" ht="13.5" customHeight="1" thickTop="1">
      <c r="A6" s="29" t="s">
        <v>11</v>
      </c>
      <c r="B6" s="54" t="s">
        <v>49</v>
      </c>
      <c r="C6" s="55">
        <v>88</v>
      </c>
      <c r="D6" s="56">
        <v>9.1</v>
      </c>
      <c r="E6" s="32">
        <v>233</v>
      </c>
      <c r="F6" s="57">
        <v>401</v>
      </c>
      <c r="G6" s="58">
        <f t="shared" si="0"/>
        <v>207</v>
      </c>
      <c r="H6" s="59">
        <v>42.8</v>
      </c>
      <c r="I6" s="58">
        <f t="shared" si="1"/>
        <v>247</v>
      </c>
      <c r="J6" s="60">
        <v>0.0018530092592592593</v>
      </c>
      <c r="K6" s="61">
        <v>160.1</v>
      </c>
      <c r="L6" s="58">
        <f t="shared" si="2"/>
        <v>389</v>
      </c>
      <c r="M6" s="37">
        <f t="shared" si="3"/>
        <v>1076</v>
      </c>
    </row>
    <row r="7" spans="1:13" s="18" customFormat="1" ht="13.5" customHeight="1">
      <c r="A7" s="8" t="s">
        <v>12</v>
      </c>
      <c r="B7" s="39" t="s">
        <v>69</v>
      </c>
      <c r="C7" s="40">
        <v>88</v>
      </c>
      <c r="D7" s="38">
        <v>9</v>
      </c>
      <c r="E7" s="12">
        <v>253</v>
      </c>
      <c r="F7" s="41">
        <v>388</v>
      </c>
      <c r="G7" s="42">
        <f t="shared" si="0"/>
        <v>187</v>
      </c>
      <c r="H7" s="43">
        <v>36.82</v>
      </c>
      <c r="I7" s="42">
        <f t="shared" si="1"/>
        <v>198</v>
      </c>
      <c r="J7" s="44">
        <v>0.0018599537037037037</v>
      </c>
      <c r="K7" s="45">
        <v>160.7</v>
      </c>
      <c r="L7" s="42">
        <f t="shared" si="2"/>
        <v>384</v>
      </c>
      <c r="M7" s="17">
        <f t="shared" si="3"/>
        <v>1022</v>
      </c>
    </row>
    <row r="8" spans="1:13" s="18" customFormat="1" ht="13.5" customHeight="1">
      <c r="A8" s="8" t="s">
        <v>13</v>
      </c>
      <c r="B8" s="39" t="s">
        <v>56</v>
      </c>
      <c r="C8" s="40">
        <v>88</v>
      </c>
      <c r="D8" s="38">
        <v>9.3</v>
      </c>
      <c r="E8" s="12">
        <v>196</v>
      </c>
      <c r="F8" s="41">
        <v>426</v>
      </c>
      <c r="G8" s="42">
        <f t="shared" si="0"/>
        <v>249</v>
      </c>
      <c r="H8" s="43">
        <v>34.4</v>
      </c>
      <c r="I8" s="42">
        <f t="shared" si="1"/>
        <v>179</v>
      </c>
      <c r="J8" s="44">
        <v>0.0018726851851851853</v>
      </c>
      <c r="K8" s="45">
        <v>161.8</v>
      </c>
      <c r="L8" s="42">
        <f t="shared" si="2"/>
        <v>373</v>
      </c>
      <c r="M8" s="17">
        <f t="shared" si="3"/>
        <v>997</v>
      </c>
    </row>
    <row r="9" spans="1:13" s="18" customFormat="1" ht="13.5" customHeight="1">
      <c r="A9" s="8" t="s">
        <v>14</v>
      </c>
      <c r="B9" s="39" t="s">
        <v>66</v>
      </c>
      <c r="C9" s="40">
        <v>88</v>
      </c>
      <c r="D9" s="38">
        <v>9</v>
      </c>
      <c r="E9" s="12">
        <v>253</v>
      </c>
      <c r="F9" s="41">
        <v>425</v>
      </c>
      <c r="G9" s="42">
        <f t="shared" si="0"/>
        <v>247</v>
      </c>
      <c r="H9" s="43">
        <v>38.6</v>
      </c>
      <c r="I9" s="42">
        <f t="shared" si="1"/>
        <v>213</v>
      </c>
      <c r="J9" s="44">
        <v>0.0020833333333333333</v>
      </c>
      <c r="K9" s="45">
        <v>180</v>
      </c>
      <c r="L9" s="42">
        <f t="shared" si="2"/>
        <v>220</v>
      </c>
      <c r="M9" s="17">
        <f t="shared" si="3"/>
        <v>933</v>
      </c>
    </row>
    <row r="10" spans="1:13" s="18" customFormat="1" ht="13.5" customHeight="1">
      <c r="A10" s="8" t="s">
        <v>15</v>
      </c>
      <c r="B10" s="39" t="s">
        <v>41</v>
      </c>
      <c r="C10" s="40">
        <v>89</v>
      </c>
      <c r="D10" s="38">
        <v>9.6</v>
      </c>
      <c r="E10" s="12">
        <v>145</v>
      </c>
      <c r="F10" s="41">
        <v>386</v>
      </c>
      <c r="G10" s="42">
        <f t="shared" si="0"/>
        <v>184</v>
      </c>
      <c r="H10" s="43">
        <v>45.1</v>
      </c>
      <c r="I10" s="42">
        <f t="shared" si="1"/>
        <v>267</v>
      </c>
      <c r="J10" s="44">
        <v>0.0019224537037037038</v>
      </c>
      <c r="K10" s="45">
        <v>166.1</v>
      </c>
      <c r="L10" s="42">
        <f t="shared" si="2"/>
        <v>334</v>
      </c>
      <c r="M10" s="17">
        <f t="shared" si="3"/>
        <v>930</v>
      </c>
    </row>
    <row r="11" spans="1:13" s="18" customFormat="1" ht="13.5" customHeight="1">
      <c r="A11" s="8" t="s">
        <v>16</v>
      </c>
      <c r="B11" s="39" t="s">
        <v>53</v>
      </c>
      <c r="C11" s="40">
        <v>88</v>
      </c>
      <c r="D11" s="38">
        <v>9.4</v>
      </c>
      <c r="E11" s="12">
        <v>178</v>
      </c>
      <c r="F11" s="41">
        <v>367</v>
      </c>
      <c r="G11" s="42">
        <f t="shared" si="0"/>
        <v>155</v>
      </c>
      <c r="H11" s="43">
        <v>36.5</v>
      </c>
      <c r="I11" s="42">
        <f t="shared" si="1"/>
        <v>196</v>
      </c>
      <c r="J11" s="44">
        <v>0.0018993055555555553</v>
      </c>
      <c r="K11" s="45">
        <v>164.1</v>
      </c>
      <c r="L11" s="42">
        <f t="shared" si="2"/>
        <v>352</v>
      </c>
      <c r="M11" s="17">
        <f t="shared" si="3"/>
        <v>881</v>
      </c>
    </row>
    <row r="12" spans="1:13" s="18" customFormat="1" ht="13.5" customHeight="1">
      <c r="A12" s="8" t="s">
        <v>17</v>
      </c>
      <c r="B12" s="39" t="s">
        <v>40</v>
      </c>
      <c r="C12" s="40">
        <v>89</v>
      </c>
      <c r="D12" s="38">
        <v>9.9</v>
      </c>
      <c r="E12" s="12">
        <v>101</v>
      </c>
      <c r="F12" s="41">
        <v>369</v>
      </c>
      <c r="G12" s="42">
        <f t="shared" si="0"/>
        <v>158</v>
      </c>
      <c r="H12" s="43">
        <v>37.8</v>
      </c>
      <c r="I12" s="42">
        <f t="shared" si="1"/>
        <v>206</v>
      </c>
      <c r="J12" s="44">
        <v>0.002013888888888889</v>
      </c>
      <c r="K12" s="45">
        <v>174</v>
      </c>
      <c r="L12" s="42">
        <f t="shared" si="2"/>
        <v>266</v>
      </c>
      <c r="M12" s="17">
        <f t="shared" si="3"/>
        <v>731</v>
      </c>
    </row>
    <row r="13" spans="1:13" s="18" customFormat="1" ht="13.5" customHeight="1">
      <c r="A13" s="8" t="s">
        <v>18</v>
      </c>
      <c r="B13" s="39" t="s">
        <v>42</v>
      </c>
      <c r="C13" s="40">
        <v>88</v>
      </c>
      <c r="D13" s="38">
        <v>9.7</v>
      </c>
      <c r="E13" s="12">
        <v>129</v>
      </c>
      <c r="F13" s="41">
        <v>335</v>
      </c>
      <c r="G13" s="42">
        <f t="shared" si="0"/>
        <v>110</v>
      </c>
      <c r="H13" s="43">
        <v>34.4</v>
      </c>
      <c r="I13" s="42">
        <f t="shared" si="1"/>
        <v>179</v>
      </c>
      <c r="J13" s="44">
        <v>0.0019513888888888888</v>
      </c>
      <c r="K13" s="45">
        <v>168.6</v>
      </c>
      <c r="L13" s="42">
        <f t="shared" si="2"/>
        <v>312</v>
      </c>
      <c r="M13" s="17">
        <f t="shared" si="3"/>
        <v>730</v>
      </c>
    </row>
    <row r="14" spans="1:13" s="18" customFormat="1" ht="13.5" customHeight="1">
      <c r="A14" s="8" t="s">
        <v>19</v>
      </c>
      <c r="B14" s="39" t="s">
        <v>46</v>
      </c>
      <c r="C14" s="40">
        <v>88</v>
      </c>
      <c r="D14" s="38">
        <v>9.8</v>
      </c>
      <c r="E14" s="12">
        <v>115</v>
      </c>
      <c r="F14" s="41">
        <v>343</v>
      </c>
      <c r="G14" s="42">
        <f t="shared" si="0"/>
        <v>121</v>
      </c>
      <c r="H14" s="43">
        <v>27.9</v>
      </c>
      <c r="I14" s="42">
        <f t="shared" si="1"/>
        <v>127</v>
      </c>
      <c r="J14" s="44">
        <v>0.0019189814814814814</v>
      </c>
      <c r="K14" s="45">
        <v>165.8</v>
      </c>
      <c r="L14" s="42">
        <f t="shared" si="2"/>
        <v>336</v>
      </c>
      <c r="M14" s="17">
        <f t="shared" si="3"/>
        <v>699</v>
      </c>
    </row>
    <row r="15" spans="1:13" s="18" customFormat="1" ht="13.5" customHeight="1">
      <c r="A15" s="8" t="s">
        <v>20</v>
      </c>
      <c r="B15" s="39" t="s">
        <v>51</v>
      </c>
      <c r="C15" s="40">
        <v>89</v>
      </c>
      <c r="D15" s="38">
        <v>10.2</v>
      </c>
      <c r="E15" s="12">
        <v>64</v>
      </c>
      <c r="F15" s="41">
        <v>365</v>
      </c>
      <c r="G15" s="42">
        <f t="shared" si="0"/>
        <v>152</v>
      </c>
      <c r="H15" s="43">
        <v>40.6</v>
      </c>
      <c r="I15" s="42">
        <f t="shared" si="1"/>
        <v>229</v>
      </c>
      <c r="J15" s="44">
        <v>0.0020555555555555557</v>
      </c>
      <c r="K15" s="45">
        <v>177.6</v>
      </c>
      <c r="L15" s="42">
        <f t="shared" si="2"/>
        <v>238</v>
      </c>
      <c r="M15" s="17">
        <f t="shared" si="3"/>
        <v>683</v>
      </c>
    </row>
    <row r="16" spans="1:13" s="18" customFormat="1" ht="13.5" customHeight="1">
      <c r="A16" s="8" t="s">
        <v>21</v>
      </c>
      <c r="B16" s="39" t="s">
        <v>68</v>
      </c>
      <c r="C16" s="40">
        <v>88</v>
      </c>
      <c r="D16" s="38">
        <v>9.8</v>
      </c>
      <c r="E16" s="12">
        <v>115</v>
      </c>
      <c r="F16" s="41">
        <v>348</v>
      </c>
      <c r="G16" s="42">
        <f t="shared" si="0"/>
        <v>127</v>
      </c>
      <c r="H16" s="43">
        <v>40.5</v>
      </c>
      <c r="I16" s="42">
        <f t="shared" si="1"/>
        <v>228</v>
      </c>
      <c r="J16" s="44">
        <v>0.00209375</v>
      </c>
      <c r="K16" s="45">
        <v>183.9</v>
      </c>
      <c r="L16" s="42">
        <f t="shared" si="2"/>
        <v>192</v>
      </c>
      <c r="M16" s="17">
        <f t="shared" si="3"/>
        <v>662</v>
      </c>
    </row>
    <row r="17" spans="1:13" s="18" customFormat="1" ht="13.5" customHeight="1">
      <c r="A17" s="8" t="s">
        <v>22</v>
      </c>
      <c r="B17" s="39" t="s">
        <v>67</v>
      </c>
      <c r="C17" s="40">
        <v>88</v>
      </c>
      <c r="D17" s="38">
        <v>10</v>
      </c>
      <c r="E17" s="12">
        <v>88</v>
      </c>
      <c r="F17" s="41">
        <v>348</v>
      </c>
      <c r="G17" s="42">
        <f t="shared" si="0"/>
        <v>127</v>
      </c>
      <c r="H17" s="43">
        <v>41.4</v>
      </c>
      <c r="I17" s="42">
        <f t="shared" si="1"/>
        <v>236</v>
      </c>
      <c r="J17" s="44">
        <v>0.0021261574074074073</v>
      </c>
      <c r="K17" s="45">
        <v>183.7</v>
      </c>
      <c r="L17" s="42">
        <f t="shared" si="2"/>
        <v>193</v>
      </c>
      <c r="M17" s="17">
        <f t="shared" si="3"/>
        <v>644</v>
      </c>
    </row>
    <row r="18" spans="1:13" s="18" customFormat="1" ht="13.5" customHeight="1">
      <c r="A18" s="8" t="s">
        <v>23</v>
      </c>
      <c r="B18" s="39" t="s">
        <v>45</v>
      </c>
      <c r="C18" s="40">
        <v>89</v>
      </c>
      <c r="D18" s="38">
        <v>9.9</v>
      </c>
      <c r="E18" s="12">
        <v>101</v>
      </c>
      <c r="F18" s="41">
        <v>360</v>
      </c>
      <c r="G18" s="42">
        <f t="shared" si="0"/>
        <v>145</v>
      </c>
      <c r="H18" s="43">
        <v>41.3</v>
      </c>
      <c r="I18" s="42">
        <f t="shared" si="1"/>
        <v>235</v>
      </c>
      <c r="J18" s="44">
        <v>0.0022453703703703702</v>
      </c>
      <c r="K18" s="45">
        <v>194</v>
      </c>
      <c r="L18" s="42">
        <f t="shared" si="2"/>
        <v>127</v>
      </c>
      <c r="M18" s="17">
        <f t="shared" si="3"/>
        <v>608</v>
      </c>
    </row>
    <row r="19" spans="1:13" s="18" customFormat="1" ht="13.5" customHeight="1">
      <c r="A19" s="8" t="s">
        <v>24</v>
      </c>
      <c r="B19" s="39" t="s">
        <v>55</v>
      </c>
      <c r="C19" s="40">
        <v>89</v>
      </c>
      <c r="D19" s="38">
        <v>10.1</v>
      </c>
      <c r="E19" s="12">
        <v>75</v>
      </c>
      <c r="F19" s="41">
        <v>376</v>
      </c>
      <c r="G19" s="42">
        <f t="shared" si="0"/>
        <v>168</v>
      </c>
      <c r="H19" s="43">
        <v>39.4</v>
      </c>
      <c r="I19" s="42">
        <f t="shared" si="1"/>
        <v>219</v>
      </c>
      <c r="J19" s="44">
        <v>0.0022418981481481482</v>
      </c>
      <c r="K19" s="45">
        <v>193.7</v>
      </c>
      <c r="L19" s="42">
        <f t="shared" si="2"/>
        <v>129</v>
      </c>
      <c r="M19" s="17">
        <f t="shared" si="3"/>
        <v>591</v>
      </c>
    </row>
    <row r="20" spans="1:13" s="18" customFormat="1" ht="13.5" customHeight="1">
      <c r="A20" s="8" t="s">
        <v>25</v>
      </c>
      <c r="B20" s="39" t="s">
        <v>50</v>
      </c>
      <c r="C20" s="40">
        <v>89</v>
      </c>
      <c r="D20" s="38">
        <v>10.2</v>
      </c>
      <c r="E20" s="12">
        <v>64</v>
      </c>
      <c r="F20" s="41">
        <v>360</v>
      </c>
      <c r="G20" s="42">
        <f t="shared" si="0"/>
        <v>145</v>
      </c>
      <c r="H20" s="43">
        <v>27.2</v>
      </c>
      <c r="I20" s="42">
        <f t="shared" si="1"/>
        <v>121</v>
      </c>
      <c r="J20" s="44">
        <v>0.0020289351851851853</v>
      </c>
      <c r="K20" s="45">
        <v>175.3</v>
      </c>
      <c r="L20" s="42">
        <f t="shared" si="2"/>
        <v>256</v>
      </c>
      <c r="M20" s="17">
        <f t="shared" si="3"/>
        <v>586</v>
      </c>
    </row>
    <row r="21" spans="1:13" s="18" customFormat="1" ht="13.5" customHeight="1">
      <c r="A21" s="8" t="s">
        <v>26</v>
      </c>
      <c r="B21" s="39" t="s">
        <v>48</v>
      </c>
      <c r="C21" s="40">
        <v>89</v>
      </c>
      <c r="D21" s="38">
        <v>9.4</v>
      </c>
      <c r="E21" s="12">
        <v>178</v>
      </c>
      <c r="F21" s="41">
        <v>370</v>
      </c>
      <c r="G21" s="42">
        <f t="shared" si="0"/>
        <v>159</v>
      </c>
      <c r="H21" s="43">
        <v>15.2</v>
      </c>
      <c r="I21" s="42">
        <f t="shared" si="1"/>
        <v>32</v>
      </c>
      <c r="J21" s="44">
        <v>0.0021296296296296298</v>
      </c>
      <c r="K21" s="45">
        <v>184</v>
      </c>
      <c r="L21" s="42">
        <f t="shared" si="2"/>
        <v>191</v>
      </c>
      <c r="M21" s="17">
        <f t="shared" si="3"/>
        <v>560</v>
      </c>
    </row>
    <row r="22" spans="1:13" s="18" customFormat="1" ht="13.5" customHeight="1">
      <c r="A22" s="8" t="s">
        <v>27</v>
      </c>
      <c r="B22" s="39" t="s">
        <v>65</v>
      </c>
      <c r="C22" s="40">
        <v>88</v>
      </c>
      <c r="D22" s="38">
        <v>10.1</v>
      </c>
      <c r="E22" s="12">
        <v>75</v>
      </c>
      <c r="F22" s="41">
        <v>339</v>
      </c>
      <c r="G22" s="42">
        <f t="shared" si="0"/>
        <v>115</v>
      </c>
      <c r="H22" s="43">
        <v>41.2</v>
      </c>
      <c r="I22" s="42">
        <f t="shared" si="1"/>
        <v>234</v>
      </c>
      <c r="J22" s="44">
        <v>0.0022326388888888886</v>
      </c>
      <c r="K22" s="45">
        <v>192.9</v>
      </c>
      <c r="L22" s="42">
        <f t="shared" si="2"/>
        <v>134</v>
      </c>
      <c r="M22" s="17">
        <f t="shared" si="3"/>
        <v>558</v>
      </c>
    </row>
    <row r="23" spans="1:13" s="18" customFormat="1" ht="13.5" customHeight="1">
      <c r="A23" s="8" t="s">
        <v>57</v>
      </c>
      <c r="B23" s="39" t="s">
        <v>54</v>
      </c>
      <c r="C23" s="40">
        <v>89</v>
      </c>
      <c r="D23" s="38">
        <v>10.5</v>
      </c>
      <c r="E23" s="12">
        <v>35</v>
      </c>
      <c r="F23" s="41">
        <v>337</v>
      </c>
      <c r="G23" s="42">
        <f t="shared" si="0"/>
        <v>112</v>
      </c>
      <c r="H23" s="43">
        <v>30.2</v>
      </c>
      <c r="I23" s="42">
        <f t="shared" si="1"/>
        <v>145</v>
      </c>
      <c r="J23" s="44">
        <v>0.0021018518518518517</v>
      </c>
      <c r="K23" s="45">
        <v>181.6</v>
      </c>
      <c r="L23" s="42">
        <f t="shared" si="2"/>
        <v>208</v>
      </c>
      <c r="M23" s="17">
        <f t="shared" si="3"/>
        <v>500</v>
      </c>
    </row>
    <row r="24" spans="1:13" s="18" customFormat="1" ht="13.5" customHeight="1">
      <c r="A24" s="8" t="s">
        <v>58</v>
      </c>
      <c r="B24" s="39" t="s">
        <v>64</v>
      </c>
      <c r="C24" s="40">
        <v>89</v>
      </c>
      <c r="D24" s="38">
        <v>10.4</v>
      </c>
      <c r="E24" s="12">
        <v>44</v>
      </c>
      <c r="F24" s="41">
        <v>342</v>
      </c>
      <c r="G24" s="42">
        <f t="shared" si="0"/>
        <v>119</v>
      </c>
      <c r="H24" s="43">
        <v>29.6</v>
      </c>
      <c r="I24" s="42">
        <f t="shared" si="1"/>
        <v>140</v>
      </c>
      <c r="J24" s="44">
        <v>0.0021331018518518517</v>
      </c>
      <c r="K24" s="45">
        <v>184.3</v>
      </c>
      <c r="L24" s="42">
        <f t="shared" si="2"/>
        <v>189</v>
      </c>
      <c r="M24" s="17">
        <f t="shared" si="3"/>
        <v>492</v>
      </c>
    </row>
    <row r="25" spans="1:13" s="18" customFormat="1" ht="13.5" customHeight="1">
      <c r="A25" s="8" t="s">
        <v>59</v>
      </c>
      <c r="B25" s="39" t="s">
        <v>52</v>
      </c>
      <c r="C25" s="40">
        <v>88</v>
      </c>
      <c r="D25" s="38">
        <v>10.4</v>
      </c>
      <c r="E25" s="12">
        <v>44</v>
      </c>
      <c r="F25" s="41">
        <v>343</v>
      </c>
      <c r="G25" s="42">
        <f t="shared" si="0"/>
        <v>121</v>
      </c>
      <c r="H25" s="43">
        <v>29.5</v>
      </c>
      <c r="I25" s="42">
        <f t="shared" si="1"/>
        <v>139</v>
      </c>
      <c r="J25" s="44">
        <v>0.0022291666666666666</v>
      </c>
      <c r="K25" s="45">
        <v>192.6</v>
      </c>
      <c r="L25" s="42">
        <f t="shared" si="2"/>
        <v>136</v>
      </c>
      <c r="M25" s="17">
        <f t="shared" si="3"/>
        <v>440</v>
      </c>
    </row>
    <row r="26" spans="1:13" s="18" customFormat="1" ht="13.5" customHeight="1">
      <c r="A26" s="8" t="s">
        <v>60</v>
      </c>
      <c r="B26" s="39" t="s">
        <v>63</v>
      </c>
      <c r="C26" s="40">
        <v>89</v>
      </c>
      <c r="D26" s="38">
        <v>10.4</v>
      </c>
      <c r="E26" s="12">
        <v>44</v>
      </c>
      <c r="F26" s="41">
        <v>342</v>
      </c>
      <c r="G26" s="42">
        <f t="shared" si="0"/>
        <v>119</v>
      </c>
      <c r="H26" s="43">
        <v>24.9</v>
      </c>
      <c r="I26" s="42">
        <f t="shared" si="1"/>
        <v>104</v>
      </c>
      <c r="J26" s="44">
        <v>0.0021631944444444446</v>
      </c>
      <c r="K26" s="45">
        <v>186.9</v>
      </c>
      <c r="L26" s="42">
        <f t="shared" si="2"/>
        <v>171</v>
      </c>
      <c r="M26" s="17">
        <f t="shared" si="3"/>
        <v>438</v>
      </c>
    </row>
    <row r="27" spans="1:13" s="18" customFormat="1" ht="13.5" customHeight="1">
      <c r="A27" s="8" t="s">
        <v>61</v>
      </c>
      <c r="B27" s="39" t="s">
        <v>62</v>
      </c>
      <c r="C27" s="40">
        <v>88</v>
      </c>
      <c r="D27" s="38">
        <v>10.5</v>
      </c>
      <c r="E27" s="12">
        <v>35</v>
      </c>
      <c r="F27" s="41">
        <v>299</v>
      </c>
      <c r="G27" s="42">
        <f t="shared" si="0"/>
        <v>65</v>
      </c>
      <c r="H27" s="43">
        <v>32.1</v>
      </c>
      <c r="I27" s="42">
        <f t="shared" si="1"/>
        <v>160</v>
      </c>
      <c r="J27" s="44">
        <v>0.002172453703703704</v>
      </c>
      <c r="K27" s="45">
        <v>187.7</v>
      </c>
      <c r="L27" s="42">
        <f t="shared" si="2"/>
        <v>166</v>
      </c>
      <c r="M27" s="17">
        <f t="shared" si="3"/>
        <v>426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&amp;LKATEGORIE: hoši 1988 - 1989&amp;RATLETICKÝ ČTYŘBOJ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B1" sqref="B1:B2"/>
    </sheetView>
  </sheetViews>
  <sheetFormatPr defaultColWidth="9.00390625" defaultRowHeight="12.75"/>
  <cols>
    <col min="1" max="1" width="3.75390625" style="83" customWidth="1"/>
    <col min="2" max="2" width="22.75390625" style="107" customWidth="1"/>
    <col min="3" max="3" width="3.75390625" style="83" customWidth="1"/>
    <col min="4" max="12" width="9.875" style="106" customWidth="1"/>
    <col min="13" max="13" width="10.75390625" style="106" customWidth="1"/>
    <col min="14" max="16384" width="9.125" style="83" customWidth="1"/>
  </cols>
  <sheetData>
    <row r="1" spans="1:13" s="69" customFormat="1" ht="13.5" customHeight="1">
      <c r="A1" s="67"/>
      <c r="B1" s="68" t="s">
        <v>166</v>
      </c>
      <c r="D1" s="69" t="s">
        <v>0</v>
      </c>
      <c r="F1" s="69" t="s">
        <v>1</v>
      </c>
      <c r="H1" s="69" t="s">
        <v>75</v>
      </c>
      <c r="K1" s="69" t="s">
        <v>70</v>
      </c>
      <c r="M1" s="69" t="s">
        <v>4</v>
      </c>
    </row>
    <row r="2" spans="2:13" s="69" customFormat="1" ht="13.5" customHeight="1">
      <c r="B2" s="70" t="s">
        <v>6</v>
      </c>
      <c r="C2" s="63" t="s">
        <v>7</v>
      </c>
      <c r="D2" s="69" t="s">
        <v>3</v>
      </c>
      <c r="E2" s="69" t="s">
        <v>4</v>
      </c>
      <c r="F2" s="69" t="s">
        <v>3</v>
      </c>
      <c r="G2" s="69" t="s">
        <v>4</v>
      </c>
      <c r="H2" s="69" t="s">
        <v>3</v>
      </c>
      <c r="I2" s="69" t="s">
        <v>4</v>
      </c>
      <c r="J2" s="69" t="s">
        <v>3</v>
      </c>
      <c r="K2" s="69" t="s">
        <v>39</v>
      </c>
      <c r="L2" s="69" t="s">
        <v>4</v>
      </c>
      <c r="M2" s="69" t="s">
        <v>5</v>
      </c>
    </row>
    <row r="3" spans="1:13" ht="13.5" customHeight="1">
      <c r="A3" s="71" t="s">
        <v>8</v>
      </c>
      <c r="B3" s="72" t="s">
        <v>81</v>
      </c>
      <c r="C3" s="73">
        <v>86</v>
      </c>
      <c r="D3" s="74">
        <v>8.1</v>
      </c>
      <c r="E3" s="75">
        <v>465</v>
      </c>
      <c r="F3" s="76">
        <v>511</v>
      </c>
      <c r="G3" s="77">
        <f aca="true" t="shared" si="0" ref="G3:G10">TRUNC(0.14354*(F3-220)^1.4)</f>
        <v>404</v>
      </c>
      <c r="H3" s="78">
        <v>8.82</v>
      </c>
      <c r="I3" s="79">
        <v>415</v>
      </c>
      <c r="J3" s="80">
        <v>0.0017407407407407408</v>
      </c>
      <c r="K3" s="81">
        <v>150.4</v>
      </c>
      <c r="L3" s="77">
        <f aca="true" t="shared" si="1" ref="L3:L10">TRUNC(0.13279*(235-K3)^1.85)</f>
        <v>488</v>
      </c>
      <c r="M3" s="82">
        <f aca="true" t="shared" si="2" ref="M3:M10">SUM(L3,I3,G3,E3)</f>
        <v>1772</v>
      </c>
    </row>
    <row r="4" spans="1:13" ht="13.5" customHeight="1">
      <c r="A4" s="71" t="s">
        <v>9</v>
      </c>
      <c r="B4" s="72" t="s">
        <v>78</v>
      </c>
      <c r="C4" s="73">
        <v>87</v>
      </c>
      <c r="D4" s="74">
        <v>8</v>
      </c>
      <c r="E4" s="75">
        <v>492</v>
      </c>
      <c r="F4" s="76">
        <v>471</v>
      </c>
      <c r="G4" s="77">
        <f t="shared" si="0"/>
        <v>328</v>
      </c>
      <c r="H4" s="78">
        <v>7.8</v>
      </c>
      <c r="I4" s="79">
        <v>354</v>
      </c>
      <c r="J4" s="80">
        <v>0.0016655092592592592</v>
      </c>
      <c r="K4" s="81">
        <v>143.9</v>
      </c>
      <c r="L4" s="77">
        <f t="shared" si="1"/>
        <v>560</v>
      </c>
      <c r="M4" s="82">
        <f t="shared" si="2"/>
        <v>1734</v>
      </c>
    </row>
    <row r="5" spans="1:13" ht="13.5" customHeight="1" thickBot="1">
      <c r="A5" s="84" t="s">
        <v>10</v>
      </c>
      <c r="B5" s="85" t="s">
        <v>79</v>
      </c>
      <c r="C5" s="86">
        <v>86</v>
      </c>
      <c r="D5" s="87">
        <v>8.5</v>
      </c>
      <c r="E5" s="88">
        <v>364</v>
      </c>
      <c r="F5" s="89">
        <v>490</v>
      </c>
      <c r="G5" s="90">
        <f t="shared" si="0"/>
        <v>363</v>
      </c>
      <c r="H5" s="91">
        <v>8.1</v>
      </c>
      <c r="I5" s="92">
        <v>372</v>
      </c>
      <c r="J5" s="93">
        <v>0.0016863425925925926</v>
      </c>
      <c r="K5" s="94">
        <v>145.7</v>
      </c>
      <c r="L5" s="90">
        <f t="shared" si="1"/>
        <v>539</v>
      </c>
      <c r="M5" s="82">
        <f t="shared" si="2"/>
        <v>1638</v>
      </c>
    </row>
    <row r="6" spans="1:13" ht="13.5" customHeight="1" thickTop="1">
      <c r="A6" s="95" t="s">
        <v>11</v>
      </c>
      <c r="B6" s="96" t="s">
        <v>77</v>
      </c>
      <c r="C6" s="97">
        <v>86</v>
      </c>
      <c r="D6" s="98">
        <v>8.6</v>
      </c>
      <c r="E6" s="99">
        <v>340</v>
      </c>
      <c r="F6" s="100">
        <v>440</v>
      </c>
      <c r="G6" s="101">
        <f t="shared" si="0"/>
        <v>273</v>
      </c>
      <c r="H6" s="102">
        <v>6.24</v>
      </c>
      <c r="I6" s="103">
        <v>263</v>
      </c>
      <c r="J6" s="104">
        <v>0.001675925925925926</v>
      </c>
      <c r="K6" s="105">
        <v>144.8</v>
      </c>
      <c r="L6" s="101">
        <f t="shared" si="1"/>
        <v>549</v>
      </c>
      <c r="M6" s="82">
        <f>SUM(L6,I6,G6,E6)</f>
        <v>1425</v>
      </c>
    </row>
    <row r="7" spans="1:13" ht="13.5" customHeight="1">
      <c r="A7" s="71" t="s">
        <v>12</v>
      </c>
      <c r="B7" s="72" t="s">
        <v>80</v>
      </c>
      <c r="C7" s="73">
        <v>86</v>
      </c>
      <c r="D7" s="74">
        <v>8.8</v>
      </c>
      <c r="E7" s="75">
        <v>295</v>
      </c>
      <c r="F7" s="76">
        <v>419</v>
      </c>
      <c r="G7" s="77">
        <f t="shared" si="0"/>
        <v>237</v>
      </c>
      <c r="H7" s="78">
        <v>7.6</v>
      </c>
      <c r="I7" s="79">
        <v>343</v>
      </c>
      <c r="J7" s="80">
        <v>0.0018402777777777777</v>
      </c>
      <c r="K7" s="81">
        <v>159</v>
      </c>
      <c r="L7" s="77">
        <f t="shared" si="1"/>
        <v>400</v>
      </c>
      <c r="M7" s="82">
        <f t="shared" si="2"/>
        <v>1275</v>
      </c>
    </row>
    <row r="8" spans="1:13" ht="13.5" customHeight="1">
      <c r="A8" s="71" t="s">
        <v>13</v>
      </c>
      <c r="B8" s="72" t="s">
        <v>83</v>
      </c>
      <c r="C8" s="73">
        <v>87</v>
      </c>
      <c r="D8" s="74">
        <v>9</v>
      </c>
      <c r="E8" s="75">
        <v>253</v>
      </c>
      <c r="F8" s="76">
        <v>392</v>
      </c>
      <c r="G8" s="77">
        <f t="shared" si="0"/>
        <v>193</v>
      </c>
      <c r="H8" s="78">
        <v>7.21</v>
      </c>
      <c r="I8" s="79">
        <v>320</v>
      </c>
      <c r="J8" s="80">
        <v>0.0019930555555555556</v>
      </c>
      <c r="K8" s="81">
        <v>172.2</v>
      </c>
      <c r="L8" s="77">
        <f t="shared" si="1"/>
        <v>281</v>
      </c>
      <c r="M8" s="82">
        <f t="shared" si="2"/>
        <v>1047</v>
      </c>
    </row>
    <row r="9" spans="1:13" ht="13.5" customHeight="1">
      <c r="A9" s="71" t="s">
        <v>14</v>
      </c>
      <c r="B9" s="72" t="s">
        <v>84</v>
      </c>
      <c r="C9" s="73">
        <v>87</v>
      </c>
      <c r="D9" s="74">
        <v>9.7</v>
      </c>
      <c r="E9" s="75">
        <v>129</v>
      </c>
      <c r="F9" s="76">
        <v>332</v>
      </c>
      <c r="G9" s="77">
        <f t="shared" si="0"/>
        <v>106</v>
      </c>
      <c r="H9" s="78">
        <v>7.78</v>
      </c>
      <c r="I9" s="79">
        <v>353</v>
      </c>
      <c r="J9" s="80">
        <v>0.002135416666666667</v>
      </c>
      <c r="K9" s="81">
        <v>184.5</v>
      </c>
      <c r="L9" s="77">
        <f t="shared" si="1"/>
        <v>188</v>
      </c>
      <c r="M9" s="82">
        <f t="shared" si="2"/>
        <v>776</v>
      </c>
    </row>
    <row r="10" spans="1:13" ht="13.5" customHeight="1">
      <c r="A10" s="71" t="s">
        <v>15</v>
      </c>
      <c r="B10" s="72" t="s">
        <v>82</v>
      </c>
      <c r="C10" s="73">
        <v>87</v>
      </c>
      <c r="D10" s="74">
        <v>9.7</v>
      </c>
      <c r="E10" s="75">
        <v>129</v>
      </c>
      <c r="F10" s="76">
        <v>374</v>
      </c>
      <c r="G10" s="77">
        <f t="shared" si="0"/>
        <v>165</v>
      </c>
      <c r="H10" s="78">
        <v>5.85</v>
      </c>
      <c r="I10" s="79">
        <v>240</v>
      </c>
      <c r="J10" s="80">
        <v>0.002127314814814815</v>
      </c>
      <c r="K10" s="81">
        <v>183.8</v>
      </c>
      <c r="L10" s="77">
        <f t="shared" si="1"/>
        <v>192</v>
      </c>
      <c r="M10" s="82">
        <f t="shared" si="2"/>
        <v>726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&amp;LKATEGORIE: hoši 1986 - 1987&amp;RATLETICKÝ ČTYŘBOJ
16.5.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A1" sqref="A1"/>
    </sheetView>
  </sheetViews>
  <sheetFormatPr defaultColWidth="9.00390625" defaultRowHeight="12.75"/>
  <cols>
    <col min="1" max="1" width="3.25390625" style="0" customWidth="1"/>
    <col min="2" max="2" width="28.00390625" style="0" customWidth="1"/>
    <col min="3" max="3" width="3.125" style="0" customWidth="1"/>
    <col min="4" max="4" width="18.25390625" style="1" customWidth="1"/>
  </cols>
  <sheetData>
    <row r="1" spans="1:5" s="109" customFormat="1" ht="13.5" thickBot="1">
      <c r="A1" s="113" t="s">
        <v>86</v>
      </c>
      <c r="B1" s="114" t="s">
        <v>6</v>
      </c>
      <c r="C1" s="115" t="s">
        <v>87</v>
      </c>
      <c r="D1" s="114" t="s">
        <v>88</v>
      </c>
      <c r="E1" s="116" t="s">
        <v>3</v>
      </c>
    </row>
    <row r="2" spans="1:5" ht="12.75">
      <c r="A2" t="s">
        <v>8</v>
      </c>
      <c r="B2" t="s">
        <v>89</v>
      </c>
      <c r="C2">
        <v>90</v>
      </c>
      <c r="D2" s="1" t="s">
        <v>90</v>
      </c>
      <c r="E2" s="7">
        <v>0.0014733796296296294</v>
      </c>
    </row>
    <row r="3" spans="1:5" ht="12.75">
      <c r="A3" t="s">
        <v>9</v>
      </c>
      <c r="B3" t="s">
        <v>127</v>
      </c>
      <c r="C3">
        <v>91</v>
      </c>
      <c r="D3" s="1" t="s">
        <v>90</v>
      </c>
      <c r="E3" s="7">
        <v>0.0015300925925925924</v>
      </c>
    </row>
    <row r="4" spans="1:5" ht="12.75">
      <c r="A4" t="s">
        <v>10</v>
      </c>
      <c r="B4" t="s">
        <v>91</v>
      </c>
      <c r="C4">
        <v>91</v>
      </c>
      <c r="D4" s="1" t="s">
        <v>90</v>
      </c>
      <c r="E4" s="7">
        <v>0.0015381944444444445</v>
      </c>
    </row>
    <row r="5" spans="1:5" ht="12.75">
      <c r="A5" t="s">
        <v>11</v>
      </c>
      <c r="B5" t="s">
        <v>92</v>
      </c>
      <c r="C5">
        <v>91</v>
      </c>
      <c r="D5" s="1" t="s">
        <v>93</v>
      </c>
      <c r="E5" s="7">
        <v>0.0015532407407407407</v>
      </c>
    </row>
    <row r="6" spans="1:5" ht="12.75">
      <c r="A6" t="s">
        <v>12</v>
      </c>
      <c r="B6" t="s">
        <v>96</v>
      </c>
      <c r="C6">
        <v>90</v>
      </c>
      <c r="D6" s="1" t="s">
        <v>97</v>
      </c>
      <c r="E6" s="7">
        <v>0.0016087962962962963</v>
      </c>
    </row>
    <row r="7" spans="1:5" ht="12.75">
      <c r="A7" t="s">
        <v>13</v>
      </c>
      <c r="B7" t="s">
        <v>99</v>
      </c>
      <c r="C7">
        <v>90</v>
      </c>
      <c r="D7" s="1" t="s">
        <v>97</v>
      </c>
      <c r="E7" s="7">
        <v>0.0016099537037037037</v>
      </c>
    </row>
    <row r="8" spans="1:5" ht="12.75">
      <c r="A8" t="s">
        <v>14</v>
      </c>
      <c r="B8" t="s">
        <v>95</v>
      </c>
      <c r="C8">
        <v>91</v>
      </c>
      <c r="D8" s="1" t="s">
        <v>93</v>
      </c>
      <c r="E8" s="7">
        <v>0.0017060185185185184</v>
      </c>
    </row>
    <row r="9" spans="1:5" ht="12.75">
      <c r="A9" t="s">
        <v>15</v>
      </c>
      <c r="B9" t="s">
        <v>101</v>
      </c>
      <c r="C9">
        <v>91</v>
      </c>
      <c r="D9" s="1" t="s">
        <v>97</v>
      </c>
      <c r="E9" s="7">
        <v>0.0017233796296296294</v>
      </c>
    </row>
    <row r="10" spans="1:5" ht="12.75">
      <c r="A10" t="s">
        <v>16</v>
      </c>
      <c r="B10" t="s">
        <v>102</v>
      </c>
      <c r="C10">
        <v>90</v>
      </c>
      <c r="D10" s="1" t="s">
        <v>97</v>
      </c>
      <c r="E10" s="7">
        <v>0.0017662037037037039</v>
      </c>
    </row>
    <row r="11" spans="1:5" ht="12.75">
      <c r="A11" t="s">
        <v>17</v>
      </c>
      <c r="B11" t="s">
        <v>100</v>
      </c>
      <c r="C11">
        <v>90</v>
      </c>
      <c r="D11" s="1" t="s">
        <v>97</v>
      </c>
      <c r="E11" s="7">
        <v>0.0017708333333333332</v>
      </c>
    </row>
    <row r="12" spans="1:5" ht="12.75">
      <c r="A12" t="s">
        <v>18</v>
      </c>
      <c r="B12" t="s">
        <v>104</v>
      </c>
      <c r="C12">
        <v>90</v>
      </c>
      <c r="D12" s="1" t="s">
        <v>97</v>
      </c>
      <c r="E12" s="7">
        <v>0.0018078703703703705</v>
      </c>
    </row>
    <row r="13" spans="1:5" ht="12.75">
      <c r="A13" t="s">
        <v>19</v>
      </c>
      <c r="B13" t="s">
        <v>103</v>
      </c>
      <c r="C13">
        <v>90</v>
      </c>
      <c r="D13" s="1" t="s">
        <v>97</v>
      </c>
      <c r="E13" s="7">
        <v>0.0018310185185185185</v>
      </c>
    </row>
    <row r="14" spans="1:5" ht="12.75">
      <c r="A14" t="s">
        <v>20</v>
      </c>
      <c r="B14" t="s">
        <v>106</v>
      </c>
      <c r="C14">
        <v>90</v>
      </c>
      <c r="D14" s="1" t="s">
        <v>97</v>
      </c>
      <c r="E14" s="7">
        <v>0.0018900462962962961</v>
      </c>
    </row>
    <row r="15" spans="1:5" ht="12.75">
      <c r="A15" t="s">
        <v>21</v>
      </c>
      <c r="B15" t="s">
        <v>94</v>
      </c>
      <c r="C15">
        <v>92</v>
      </c>
      <c r="D15" s="1" t="s">
        <v>93</v>
      </c>
      <c r="E15" s="7">
        <v>0.0019131944444444446</v>
      </c>
    </row>
    <row r="16" spans="1:5" ht="12.75">
      <c r="A16" t="s">
        <v>22</v>
      </c>
      <c r="B16" t="s">
        <v>105</v>
      </c>
      <c r="C16">
        <v>91</v>
      </c>
      <c r="D16" s="1" t="s">
        <v>97</v>
      </c>
      <c r="E16" s="7">
        <v>0.0019814814814814816</v>
      </c>
    </row>
    <row r="17" spans="1:5" ht="12.75">
      <c r="A17" t="s">
        <v>23</v>
      </c>
      <c r="B17" t="s">
        <v>98</v>
      </c>
      <c r="C17">
        <v>90</v>
      </c>
      <c r="D17" s="1" t="s">
        <v>97</v>
      </c>
      <c r="E17" s="7">
        <v>0.0020069444444444444</v>
      </c>
    </row>
    <row r="18" ht="13.5" thickBot="1">
      <c r="E18" s="7"/>
    </row>
    <row r="19" spans="1:5" ht="13.5" thickTop="1">
      <c r="A19" s="110" t="s">
        <v>8</v>
      </c>
      <c r="B19" s="110" t="s">
        <v>108</v>
      </c>
      <c r="C19" s="110">
        <v>90</v>
      </c>
      <c r="D19" s="111" t="s">
        <v>90</v>
      </c>
      <c r="E19" s="112">
        <v>0.0014317129629629628</v>
      </c>
    </row>
    <row r="20" spans="1:5" ht="12.75">
      <c r="A20" t="s">
        <v>9</v>
      </c>
      <c r="B20" t="s">
        <v>114</v>
      </c>
      <c r="C20">
        <v>91</v>
      </c>
      <c r="D20" s="1" t="s">
        <v>110</v>
      </c>
      <c r="E20" s="7">
        <v>0.0014664351851851852</v>
      </c>
    </row>
    <row r="21" spans="1:5" ht="12.75">
      <c r="A21" t="s">
        <v>10</v>
      </c>
      <c r="B21" t="s">
        <v>107</v>
      </c>
      <c r="C21">
        <v>91</v>
      </c>
      <c r="D21" s="1" t="s">
        <v>90</v>
      </c>
      <c r="E21" s="7">
        <v>0.0015046296296296294</v>
      </c>
    </row>
    <row r="22" spans="1:5" ht="12.75">
      <c r="A22" t="s">
        <v>11</v>
      </c>
      <c r="B22" t="s">
        <v>111</v>
      </c>
      <c r="C22">
        <v>90</v>
      </c>
      <c r="D22" s="1" t="s">
        <v>110</v>
      </c>
      <c r="E22" s="7">
        <v>0.001545138888888889</v>
      </c>
    </row>
    <row r="23" spans="1:5" ht="12.75">
      <c r="A23" t="s">
        <v>12</v>
      </c>
      <c r="B23" t="s">
        <v>120</v>
      </c>
      <c r="C23">
        <v>91</v>
      </c>
      <c r="D23" s="1" t="s">
        <v>110</v>
      </c>
      <c r="E23" s="7">
        <v>0.0015810185185185187</v>
      </c>
    </row>
    <row r="24" spans="1:5" ht="12.75">
      <c r="A24" t="s">
        <v>13</v>
      </c>
      <c r="B24" t="s">
        <v>116</v>
      </c>
      <c r="C24">
        <v>90</v>
      </c>
      <c r="D24" s="1" t="s">
        <v>110</v>
      </c>
      <c r="E24" s="7">
        <v>0.0016087962962962963</v>
      </c>
    </row>
    <row r="25" spans="1:5" ht="12.75">
      <c r="A25" t="s">
        <v>14</v>
      </c>
      <c r="B25" t="s">
        <v>115</v>
      </c>
      <c r="C25">
        <v>90</v>
      </c>
      <c r="D25" s="1" t="s">
        <v>110</v>
      </c>
      <c r="E25" s="7">
        <v>0.0016157407407407407</v>
      </c>
    </row>
    <row r="26" spans="1:5" ht="12.75">
      <c r="A26" t="s">
        <v>15</v>
      </c>
      <c r="B26" t="s">
        <v>113</v>
      </c>
      <c r="C26">
        <v>91</v>
      </c>
      <c r="D26" s="1" t="s">
        <v>110</v>
      </c>
      <c r="E26" s="7">
        <v>0.0016377314814814815</v>
      </c>
    </row>
    <row r="27" spans="1:5" ht="12.75">
      <c r="A27" t="s">
        <v>16</v>
      </c>
      <c r="B27" t="s">
        <v>124</v>
      </c>
      <c r="C27">
        <v>90</v>
      </c>
      <c r="D27" s="1" t="s">
        <v>93</v>
      </c>
      <c r="E27" s="7">
        <v>0.0016527777777777775</v>
      </c>
    </row>
    <row r="28" spans="1:5" ht="12.75">
      <c r="A28" t="s">
        <v>17</v>
      </c>
      <c r="B28" t="s">
        <v>109</v>
      </c>
      <c r="C28">
        <v>90</v>
      </c>
      <c r="D28" s="1" t="s">
        <v>110</v>
      </c>
      <c r="E28" s="7">
        <v>0.0016747685185185184</v>
      </c>
    </row>
    <row r="29" spans="1:5" ht="12.75">
      <c r="A29" t="s">
        <v>18</v>
      </c>
      <c r="B29" t="s">
        <v>117</v>
      </c>
      <c r="C29">
        <v>91</v>
      </c>
      <c r="D29" s="1" t="s">
        <v>110</v>
      </c>
      <c r="E29" s="7">
        <v>0.001710648148148148</v>
      </c>
    </row>
    <row r="30" spans="1:5" ht="12.75">
      <c r="A30" t="s">
        <v>19</v>
      </c>
      <c r="B30" t="s">
        <v>112</v>
      </c>
      <c r="C30">
        <v>91</v>
      </c>
      <c r="D30" s="1" t="s">
        <v>110</v>
      </c>
      <c r="E30" s="7">
        <v>0.00171875</v>
      </c>
    </row>
    <row r="31" spans="1:5" ht="12.75">
      <c r="A31" t="s">
        <v>20</v>
      </c>
      <c r="B31" t="s">
        <v>122</v>
      </c>
      <c r="C31">
        <v>90</v>
      </c>
      <c r="D31" s="1" t="s">
        <v>93</v>
      </c>
      <c r="E31" s="7">
        <v>0.0017708333333333332</v>
      </c>
    </row>
    <row r="32" spans="1:5" ht="12.75">
      <c r="A32" t="s">
        <v>21</v>
      </c>
      <c r="B32" t="s">
        <v>121</v>
      </c>
      <c r="C32">
        <v>90</v>
      </c>
      <c r="D32" s="1" t="s">
        <v>93</v>
      </c>
      <c r="E32" s="7">
        <v>0.0017800925925925927</v>
      </c>
    </row>
    <row r="33" spans="1:5" ht="12.75">
      <c r="A33" t="s">
        <v>22</v>
      </c>
      <c r="B33" t="s">
        <v>118</v>
      </c>
      <c r="C33">
        <v>91</v>
      </c>
      <c r="D33" s="1" t="s">
        <v>110</v>
      </c>
      <c r="E33" t="s">
        <v>119</v>
      </c>
    </row>
    <row r="34" spans="1:5" ht="12.75">
      <c r="A34" t="s">
        <v>23</v>
      </c>
      <c r="B34" t="s">
        <v>123</v>
      </c>
      <c r="C34">
        <v>90</v>
      </c>
      <c r="D34" s="1" t="s">
        <v>93</v>
      </c>
      <c r="E34" t="s">
        <v>119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&amp;LKATEGORIE: žákyně 1990 a ml.&amp;C600m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A1" sqref="A1"/>
    </sheetView>
  </sheetViews>
  <sheetFormatPr defaultColWidth="9.00390625" defaultRowHeight="12.75"/>
  <cols>
    <col min="1" max="1" width="3.25390625" style="0" customWidth="1"/>
    <col min="2" max="2" width="25.00390625" style="62" customWidth="1"/>
    <col min="3" max="3" width="4.75390625" style="1" customWidth="1"/>
    <col min="4" max="4" width="21.25390625" style="1" customWidth="1"/>
    <col min="5" max="5" width="10.625" style="1" customWidth="1"/>
  </cols>
  <sheetData>
    <row r="1" spans="2:5" s="109" customFormat="1" ht="12.75">
      <c r="B1" s="117" t="s">
        <v>128</v>
      </c>
      <c r="C1" s="108"/>
      <c r="D1" s="108"/>
      <c r="E1" s="108"/>
    </row>
    <row r="2" spans="1:5" s="120" customFormat="1" ht="12.75">
      <c r="A2" s="118" t="s">
        <v>86</v>
      </c>
      <c r="B2" s="119" t="s">
        <v>6</v>
      </c>
      <c r="C2" s="119" t="s">
        <v>87</v>
      </c>
      <c r="D2" s="119" t="s">
        <v>129</v>
      </c>
      <c r="E2" s="119" t="s">
        <v>3</v>
      </c>
    </row>
    <row r="3" spans="1:5" ht="12.75">
      <c r="A3" t="s">
        <v>8</v>
      </c>
      <c r="B3" s="62" t="s">
        <v>130</v>
      </c>
      <c r="C3" s="1">
        <v>70</v>
      </c>
      <c r="D3" s="1" t="s">
        <v>131</v>
      </c>
      <c r="E3" s="64">
        <v>1.3833333333333335</v>
      </c>
    </row>
    <row r="4" spans="1:5" ht="12.75">
      <c r="A4" t="s">
        <v>9</v>
      </c>
      <c r="B4" s="62" t="s">
        <v>132</v>
      </c>
      <c r="C4" s="1">
        <v>71</v>
      </c>
      <c r="D4" s="1" t="s">
        <v>133</v>
      </c>
      <c r="E4" s="64">
        <v>1.440277777777778</v>
      </c>
    </row>
    <row r="5" spans="1:5" ht="12.75">
      <c r="A5" t="s">
        <v>10</v>
      </c>
      <c r="B5" s="62" t="s">
        <v>134</v>
      </c>
      <c r="C5" s="1">
        <v>71</v>
      </c>
      <c r="D5" s="1" t="s">
        <v>135</v>
      </c>
      <c r="E5" s="64">
        <v>1.5472222222222223</v>
      </c>
    </row>
    <row r="6" spans="1:5" ht="12.75">
      <c r="A6" t="s">
        <v>11</v>
      </c>
      <c r="B6" s="62" t="s">
        <v>136</v>
      </c>
      <c r="C6" s="1">
        <v>75</v>
      </c>
      <c r="D6" s="1" t="s">
        <v>137</v>
      </c>
      <c r="E6" s="64">
        <v>1.5645833333333332</v>
      </c>
    </row>
    <row r="7" spans="1:5" ht="12.75">
      <c r="A7" t="s">
        <v>12</v>
      </c>
      <c r="B7" s="62" t="s">
        <v>138</v>
      </c>
      <c r="C7" s="1">
        <v>75</v>
      </c>
      <c r="D7" s="1" t="s">
        <v>139</v>
      </c>
      <c r="E7" s="64">
        <v>1.5729166666666667</v>
      </c>
    </row>
    <row r="8" spans="1:5" ht="12.75">
      <c r="A8" t="s">
        <v>13</v>
      </c>
      <c r="B8" s="62" t="s">
        <v>140</v>
      </c>
      <c r="C8" s="1">
        <v>68</v>
      </c>
      <c r="D8" s="1" t="s">
        <v>141</v>
      </c>
      <c r="E8" s="64">
        <v>1.6229166666666668</v>
      </c>
    </row>
    <row r="9" spans="1:5" ht="12.75">
      <c r="A9" t="s">
        <v>14</v>
      </c>
      <c r="B9" s="62" t="s">
        <v>142</v>
      </c>
      <c r="C9" s="1">
        <v>68</v>
      </c>
      <c r="D9" s="1" t="s">
        <v>141</v>
      </c>
      <c r="E9" s="64">
        <v>1.8354166666666665</v>
      </c>
    </row>
    <row r="10" spans="1:5" ht="12.75">
      <c r="A10" t="s">
        <v>15</v>
      </c>
      <c r="B10" s="62" t="s">
        <v>143</v>
      </c>
      <c r="C10" s="1">
        <v>69</v>
      </c>
      <c r="D10" s="1" t="s">
        <v>141</v>
      </c>
      <c r="E10" s="64">
        <v>1.886111111111111</v>
      </c>
    </row>
    <row r="11" spans="1:5" ht="12.75">
      <c r="A11" t="s">
        <v>16</v>
      </c>
      <c r="B11" s="62" t="s">
        <v>144</v>
      </c>
      <c r="C11" s="1">
        <v>64</v>
      </c>
      <c r="D11" s="1" t="s">
        <v>145</v>
      </c>
      <c r="E11" s="64">
        <v>1.9465277777777779</v>
      </c>
    </row>
    <row r="13" spans="2:5" s="109" customFormat="1" ht="12.75">
      <c r="B13" s="117" t="s">
        <v>146</v>
      </c>
      <c r="C13" s="108"/>
      <c r="D13" s="108"/>
      <c r="E13" s="108"/>
    </row>
    <row r="14" spans="1:5" ht="12.75">
      <c r="A14" t="s">
        <v>8</v>
      </c>
      <c r="B14" s="62" t="s">
        <v>147</v>
      </c>
      <c r="C14" s="1">
        <v>61</v>
      </c>
      <c r="D14" s="1" t="s">
        <v>131</v>
      </c>
      <c r="E14" s="64">
        <v>1.5131944444444445</v>
      </c>
    </row>
    <row r="15" spans="1:5" ht="12.75">
      <c r="A15" t="s">
        <v>9</v>
      </c>
      <c r="B15" s="62" t="s">
        <v>148</v>
      </c>
      <c r="C15" s="1">
        <v>60</v>
      </c>
      <c r="D15" s="1" t="s">
        <v>131</v>
      </c>
      <c r="E15" s="64">
        <v>1.5590277777777777</v>
      </c>
    </row>
    <row r="16" spans="1:5" ht="12.75">
      <c r="A16" t="s">
        <v>10</v>
      </c>
      <c r="B16" s="62" t="s">
        <v>149</v>
      </c>
      <c r="C16" s="1">
        <v>55</v>
      </c>
      <c r="D16" s="1" t="s">
        <v>131</v>
      </c>
      <c r="E16" s="64">
        <v>1.6041666666666667</v>
      </c>
    </row>
    <row r="17" spans="1:5" ht="12.75">
      <c r="A17" t="s">
        <v>11</v>
      </c>
      <c r="B17" s="62" t="s">
        <v>150</v>
      </c>
      <c r="C17" s="1">
        <v>61</v>
      </c>
      <c r="D17" s="1" t="s">
        <v>151</v>
      </c>
      <c r="E17" s="64">
        <v>1.6513888888888888</v>
      </c>
    </row>
    <row r="18" spans="1:5" ht="12.75">
      <c r="A18" t="s">
        <v>12</v>
      </c>
      <c r="B18" s="62" t="s">
        <v>152</v>
      </c>
      <c r="C18" s="1">
        <v>54</v>
      </c>
      <c r="D18" s="1" t="s">
        <v>141</v>
      </c>
      <c r="E18" s="64">
        <v>1.7930555555555554</v>
      </c>
    </row>
    <row r="19" spans="1:5" ht="12.75">
      <c r="A19" t="s">
        <v>13</v>
      </c>
      <c r="B19" s="62" t="s">
        <v>153</v>
      </c>
      <c r="C19" s="1">
        <v>60</v>
      </c>
      <c r="D19" s="1" t="s">
        <v>154</v>
      </c>
      <c r="E19" s="64">
        <v>2.1951388888888888</v>
      </c>
    </row>
    <row r="21" spans="2:5" s="109" customFormat="1" ht="12.75">
      <c r="B21" s="117" t="s">
        <v>155</v>
      </c>
      <c r="C21" s="108"/>
      <c r="D21" s="108"/>
      <c r="E21" s="108"/>
    </row>
    <row r="22" spans="1:5" ht="12.75">
      <c r="A22" t="s">
        <v>8</v>
      </c>
      <c r="B22" s="62" t="s">
        <v>156</v>
      </c>
      <c r="C22" s="1">
        <v>51</v>
      </c>
      <c r="D22" s="1" t="s">
        <v>131</v>
      </c>
      <c r="E22" s="64">
        <v>1.6145833333333333</v>
      </c>
    </row>
    <row r="23" spans="1:5" ht="12.75">
      <c r="A23" t="s">
        <v>9</v>
      </c>
      <c r="B23" s="62" t="s">
        <v>157</v>
      </c>
      <c r="C23" s="1">
        <v>45</v>
      </c>
      <c r="D23" s="1" t="s">
        <v>131</v>
      </c>
      <c r="E23" s="64">
        <v>1.7854166666666667</v>
      </c>
    </row>
    <row r="25" spans="2:5" s="109" customFormat="1" ht="12.75">
      <c r="B25" s="117" t="s">
        <v>158</v>
      </c>
      <c r="C25" s="108"/>
      <c r="D25" s="108"/>
      <c r="E25" s="108"/>
    </row>
    <row r="26" spans="1:5" ht="12.75">
      <c r="A26" t="s">
        <v>8</v>
      </c>
      <c r="B26" s="62" t="s">
        <v>159</v>
      </c>
      <c r="C26" s="1">
        <v>41</v>
      </c>
      <c r="D26" s="1" t="s">
        <v>160</v>
      </c>
      <c r="E26" s="64">
        <v>1.8159722222222223</v>
      </c>
    </row>
    <row r="28" spans="2:5" s="109" customFormat="1" ht="12.75">
      <c r="B28" s="117" t="s">
        <v>161</v>
      </c>
      <c r="C28" s="108"/>
      <c r="D28" s="108"/>
      <c r="E28" s="108"/>
    </row>
    <row r="29" spans="1:5" ht="12.75">
      <c r="A29" t="s">
        <v>8</v>
      </c>
      <c r="B29" s="62" t="s">
        <v>162</v>
      </c>
      <c r="C29" s="1">
        <v>84</v>
      </c>
      <c r="D29" s="1" t="s">
        <v>131</v>
      </c>
      <c r="E29" s="65">
        <v>0.004418981481481481</v>
      </c>
    </row>
    <row r="30" spans="1:5" ht="12.75">
      <c r="A30" t="s">
        <v>9</v>
      </c>
      <c r="B30" s="62" t="s">
        <v>163</v>
      </c>
      <c r="C30" s="1">
        <v>85</v>
      </c>
      <c r="D30" s="1" t="s">
        <v>154</v>
      </c>
      <c r="E30" s="65">
        <v>0.004921296296296296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17. listopadu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Stanice ucitel</dc:creator>
  <cp:keywords/>
  <dc:description/>
  <cp:lastModifiedBy>Master-X</cp:lastModifiedBy>
  <cp:lastPrinted>2001-05-18T17:18:36Z</cp:lastPrinted>
  <dcterms:created xsi:type="dcterms:W3CDTF">2001-05-15T15:49:39Z</dcterms:created>
  <dcterms:modified xsi:type="dcterms:W3CDTF">2005-06-26T16:36:00Z</dcterms:modified>
  <cp:category/>
  <cp:version/>
  <cp:contentType/>
  <cp:contentStatus/>
</cp:coreProperties>
</file>