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ropbox\atletika\atletickývícebojI.aII.doc\2018\"/>
    </mc:Choice>
  </mc:AlternateContent>
  <xr:revisionPtr revIDLastSave="0" documentId="13_ncr:1_{9F6A1375-1039-4810-97D4-8CBE09EC2191}" xr6:coauthVersionLast="33" xr6:coauthVersionMax="33" xr10:uidLastSave="{00000000-0000-0000-0000-000000000000}"/>
  <bookViews>
    <workbookView xWindow="-75" yWindow="690" windowWidth="15480" windowHeight="9750" tabRatio="802" activeTab="5" xr2:uid="{00000000-000D-0000-FFFF-FFFF00000000}"/>
  </bookViews>
  <sheets>
    <sheet name="Dívky 2011" sheetId="29" r:id="rId1"/>
    <sheet name="Chlapci 2011" sheetId="28" r:id="rId2"/>
    <sheet name="Dívky - 2010" sheetId="4" r:id="rId3"/>
    <sheet name="Chlapci - 2010" sheetId="22" r:id="rId4"/>
    <sheet name="Dívky 2009" sheetId="18" r:id="rId5"/>
    <sheet name="Chlapci - 2009" sheetId="23" r:id="rId6"/>
  </sheets>
  <definedNames>
    <definedName name="_xlnm._FilterDatabase" localSheetId="2" hidden="1">'Dívky - 2010'!$B$5:$N$31</definedName>
    <definedName name="_xlnm.Print_Area" localSheetId="2">'Dívky - 2010'!$A$1:$O$31</definedName>
    <definedName name="_xlnm.Print_Area" localSheetId="4">'Dívky 2009'!$A$1:$O$32</definedName>
    <definedName name="_xlnm.Print_Area" localSheetId="0">'Dívky 2011'!$A$1:$N$29</definedName>
    <definedName name="_xlnm.Print_Area" localSheetId="5">'Chlapci - 2009'!$A$1:$O$35</definedName>
    <definedName name="_xlnm.Print_Area" localSheetId="3">'Chlapci - 2010'!$A$1:$O$32</definedName>
    <definedName name="_xlnm.Print_Area" localSheetId="1">'Chlapci 2011'!$A$1:$N$28</definedName>
  </definedNames>
  <calcPr calcId="179017"/>
</workbook>
</file>

<file path=xl/calcChain.xml><?xml version="1.0" encoding="utf-8"?>
<calcChain xmlns="http://schemas.openxmlformats.org/spreadsheetml/2006/main">
  <c r="L26" i="29" l="1"/>
  <c r="J26" i="29"/>
  <c r="H26" i="29"/>
  <c r="F26" i="29"/>
  <c r="M26" i="29" s="1"/>
  <c r="L25" i="29"/>
  <c r="J25" i="29"/>
  <c r="H25" i="29"/>
  <c r="F25" i="29"/>
  <c r="M25" i="29" s="1"/>
  <c r="L23" i="29"/>
  <c r="J23" i="29"/>
  <c r="H23" i="29"/>
  <c r="F23" i="29"/>
  <c r="M23" i="29" s="1"/>
  <c r="L22" i="29"/>
  <c r="J22" i="29"/>
  <c r="H22" i="29"/>
  <c r="F22" i="29"/>
  <c r="M22" i="29" s="1"/>
  <c r="L21" i="29"/>
  <c r="J21" i="29"/>
  <c r="H21" i="29"/>
  <c r="F21" i="29"/>
  <c r="M21" i="29" s="1"/>
  <c r="L20" i="29"/>
  <c r="J20" i="29"/>
  <c r="H20" i="29"/>
  <c r="F20" i="29"/>
  <c r="M20" i="29" s="1"/>
  <c r="L19" i="29"/>
  <c r="J19" i="29"/>
  <c r="H19" i="29"/>
  <c r="F19" i="29"/>
  <c r="L18" i="29"/>
  <c r="J18" i="29"/>
  <c r="H18" i="29"/>
  <c r="F18" i="29"/>
  <c r="L17" i="29"/>
  <c r="J17" i="29"/>
  <c r="H17" i="29"/>
  <c r="F17" i="29"/>
  <c r="L16" i="29"/>
  <c r="J16" i="29"/>
  <c r="H16" i="29"/>
  <c r="F16" i="29"/>
  <c r="L14" i="23"/>
  <c r="J14" i="23"/>
  <c r="H14" i="23"/>
  <c r="F14" i="23"/>
  <c r="L13" i="23"/>
  <c r="J13" i="23"/>
  <c r="H13" i="23"/>
  <c r="F13" i="23"/>
  <c r="L30" i="23"/>
  <c r="J30" i="23"/>
  <c r="H30" i="23"/>
  <c r="F30" i="23"/>
  <c r="L29" i="23"/>
  <c r="J29" i="23"/>
  <c r="H29" i="23"/>
  <c r="F29" i="23"/>
  <c r="L28" i="23"/>
  <c r="J28" i="23"/>
  <c r="H28" i="23"/>
  <c r="F28" i="23"/>
  <c r="L27" i="23"/>
  <c r="J27" i="23"/>
  <c r="H27" i="23"/>
  <c r="F27" i="23"/>
  <c r="L26" i="23"/>
  <c r="J26" i="23"/>
  <c r="H26" i="23"/>
  <c r="F26" i="23"/>
  <c r="L25" i="23"/>
  <c r="J25" i="23"/>
  <c r="H25" i="23"/>
  <c r="F25" i="23"/>
  <c r="L24" i="23"/>
  <c r="J24" i="23"/>
  <c r="H24" i="23"/>
  <c r="F24" i="23"/>
  <c r="L23" i="23"/>
  <c r="J23" i="23"/>
  <c r="H23" i="23"/>
  <c r="F23" i="23"/>
  <c r="L22" i="23"/>
  <c r="J22" i="23"/>
  <c r="H22" i="23"/>
  <c r="F22" i="23"/>
  <c r="L21" i="23"/>
  <c r="J21" i="23"/>
  <c r="H21" i="23"/>
  <c r="F21" i="23"/>
  <c r="L20" i="23"/>
  <c r="J20" i="23"/>
  <c r="H20" i="23"/>
  <c r="F20" i="23"/>
  <c r="L19" i="23"/>
  <c r="J19" i="23"/>
  <c r="H19" i="23"/>
  <c r="F19" i="23"/>
  <c r="F15" i="23"/>
  <c r="H15" i="23"/>
  <c r="J15" i="23"/>
  <c r="L15" i="23"/>
  <c r="F16" i="23"/>
  <c r="H16" i="23"/>
  <c r="J16" i="23"/>
  <c r="L16" i="23"/>
  <c r="F17" i="23"/>
  <c r="H17" i="23"/>
  <c r="J17" i="23"/>
  <c r="L17" i="23"/>
  <c r="F18" i="23"/>
  <c r="H18" i="23"/>
  <c r="J18" i="23"/>
  <c r="L18" i="23"/>
  <c r="L11" i="23"/>
  <c r="J11" i="23"/>
  <c r="H11" i="23"/>
  <c r="F11" i="23"/>
  <c r="L10" i="23"/>
  <c r="J10" i="23"/>
  <c r="H10" i="23"/>
  <c r="F10" i="23"/>
  <c r="L29" i="18"/>
  <c r="J29" i="18"/>
  <c r="H29" i="18"/>
  <c r="F29" i="18"/>
  <c r="L28" i="18"/>
  <c r="J28" i="18"/>
  <c r="H28" i="18"/>
  <c r="F28" i="18"/>
  <c r="L30" i="18"/>
  <c r="J30" i="18"/>
  <c r="H30" i="18"/>
  <c r="F30" i="18"/>
  <c r="L27" i="18"/>
  <c r="J27" i="18"/>
  <c r="H27" i="18"/>
  <c r="F27" i="18"/>
  <c r="L26" i="18"/>
  <c r="J26" i="18"/>
  <c r="H26" i="18"/>
  <c r="F26" i="18"/>
  <c r="L25" i="18"/>
  <c r="J25" i="18"/>
  <c r="H25" i="18"/>
  <c r="F25" i="18"/>
  <c r="L24" i="18"/>
  <c r="J24" i="18"/>
  <c r="H24" i="18"/>
  <c r="F24" i="18"/>
  <c r="L19" i="18"/>
  <c r="J19" i="18"/>
  <c r="H19" i="18"/>
  <c r="F19" i="18"/>
  <c r="L18" i="18"/>
  <c r="J18" i="18"/>
  <c r="H18" i="18"/>
  <c r="F18" i="18"/>
  <c r="L17" i="18"/>
  <c r="J17" i="18"/>
  <c r="H17" i="18"/>
  <c r="F17" i="18"/>
  <c r="L16" i="18"/>
  <c r="J16" i="18"/>
  <c r="H16" i="18"/>
  <c r="F16" i="18"/>
  <c r="L15" i="18"/>
  <c r="J15" i="18"/>
  <c r="H15" i="18"/>
  <c r="F15" i="18"/>
  <c r="L14" i="18"/>
  <c r="J14" i="18"/>
  <c r="H14" i="18"/>
  <c r="F14" i="18"/>
  <c r="L13" i="18"/>
  <c r="J13" i="18"/>
  <c r="H13" i="18"/>
  <c r="F13" i="18"/>
  <c r="L12" i="18"/>
  <c r="J12" i="18"/>
  <c r="H12" i="18"/>
  <c r="F12" i="18"/>
  <c r="L11" i="18"/>
  <c r="J11" i="18"/>
  <c r="H11" i="18"/>
  <c r="F11" i="18"/>
  <c r="L10" i="18"/>
  <c r="J10" i="18"/>
  <c r="H10" i="18"/>
  <c r="F10" i="18"/>
  <c r="F32" i="22"/>
  <c r="H32" i="22"/>
  <c r="J32" i="22"/>
  <c r="L32" i="22"/>
  <c r="L31" i="22"/>
  <c r="J31" i="22"/>
  <c r="H31" i="22"/>
  <c r="F31" i="22"/>
  <c r="L12" i="22"/>
  <c r="J12" i="22"/>
  <c r="H12" i="22"/>
  <c r="F12" i="22"/>
  <c r="L30" i="22"/>
  <c r="J30" i="22"/>
  <c r="H30" i="22"/>
  <c r="F30" i="22"/>
  <c r="L29" i="22"/>
  <c r="J29" i="22"/>
  <c r="H29" i="22"/>
  <c r="F29" i="22"/>
  <c r="L28" i="22"/>
  <c r="J28" i="22"/>
  <c r="H28" i="22"/>
  <c r="F28" i="22"/>
  <c r="L27" i="22"/>
  <c r="J27" i="22"/>
  <c r="H27" i="22"/>
  <c r="F27" i="22"/>
  <c r="L26" i="22"/>
  <c r="J26" i="22"/>
  <c r="H26" i="22"/>
  <c r="F26" i="22"/>
  <c r="L25" i="22"/>
  <c r="J25" i="22"/>
  <c r="H25" i="22"/>
  <c r="F25" i="22"/>
  <c r="L24" i="22"/>
  <c r="J24" i="22"/>
  <c r="H24" i="22"/>
  <c r="F24" i="22"/>
  <c r="L23" i="22"/>
  <c r="J23" i="22"/>
  <c r="H23" i="22"/>
  <c r="F23" i="22"/>
  <c r="L18" i="22"/>
  <c r="J18" i="22"/>
  <c r="H18" i="22"/>
  <c r="F18" i="22"/>
  <c r="L17" i="22"/>
  <c r="J17" i="22"/>
  <c r="H17" i="22"/>
  <c r="F17" i="22"/>
  <c r="L16" i="22"/>
  <c r="J16" i="22"/>
  <c r="H16" i="22"/>
  <c r="F16" i="22"/>
  <c r="L15" i="22"/>
  <c r="J15" i="22"/>
  <c r="H15" i="22"/>
  <c r="F15" i="22"/>
  <c r="L11" i="22"/>
  <c r="J11" i="22"/>
  <c r="H11" i="22"/>
  <c r="F11" i="22"/>
  <c r="L28" i="4"/>
  <c r="J28" i="4"/>
  <c r="H28" i="4"/>
  <c r="F28" i="4"/>
  <c r="L27" i="4"/>
  <c r="J27" i="4"/>
  <c r="H27" i="4"/>
  <c r="F27" i="4"/>
  <c r="L13" i="4"/>
  <c r="J13" i="4"/>
  <c r="H13" i="4"/>
  <c r="F13" i="4"/>
  <c r="L12" i="4"/>
  <c r="J12" i="4"/>
  <c r="H12" i="4"/>
  <c r="F12" i="4"/>
  <c r="L26" i="4"/>
  <c r="J26" i="4"/>
  <c r="H26" i="4"/>
  <c r="F26" i="4"/>
  <c r="L25" i="4"/>
  <c r="J25" i="4"/>
  <c r="H25" i="4"/>
  <c r="F25" i="4"/>
  <c r="L24" i="4"/>
  <c r="J24" i="4"/>
  <c r="H24" i="4"/>
  <c r="F24" i="4"/>
  <c r="L23" i="4"/>
  <c r="J23" i="4"/>
  <c r="H23" i="4"/>
  <c r="F23" i="4"/>
  <c r="L18" i="4"/>
  <c r="J18" i="4"/>
  <c r="H18" i="4"/>
  <c r="F18" i="4"/>
  <c r="L17" i="4"/>
  <c r="J17" i="4"/>
  <c r="H17" i="4"/>
  <c r="F17" i="4"/>
  <c r="L16" i="4"/>
  <c r="J16" i="4"/>
  <c r="H16" i="4"/>
  <c r="F16" i="4"/>
  <c r="L15" i="4"/>
  <c r="J15" i="4"/>
  <c r="H15" i="4"/>
  <c r="F15" i="4"/>
  <c r="L11" i="4"/>
  <c r="J11" i="4"/>
  <c r="H11" i="4"/>
  <c r="F11" i="4"/>
  <c r="L10" i="4"/>
  <c r="J10" i="4"/>
  <c r="H10" i="4"/>
  <c r="F10" i="4"/>
  <c r="L9" i="4"/>
  <c r="J9" i="4"/>
  <c r="H9" i="4"/>
  <c r="F9" i="4"/>
  <c r="L22" i="28"/>
  <c r="J22" i="28"/>
  <c r="H22" i="28"/>
  <c r="F22" i="28"/>
  <c r="L21" i="28"/>
  <c r="J21" i="28"/>
  <c r="H21" i="28"/>
  <c r="F21" i="28"/>
  <c r="L20" i="28"/>
  <c r="J20" i="28"/>
  <c r="H20" i="28"/>
  <c r="F20" i="28"/>
  <c r="L19" i="28"/>
  <c r="J19" i="28"/>
  <c r="H19" i="28"/>
  <c r="F19" i="28"/>
  <c r="L18" i="28"/>
  <c r="J18" i="28"/>
  <c r="H18" i="28"/>
  <c r="F18" i="28"/>
  <c r="L17" i="28"/>
  <c r="J17" i="28"/>
  <c r="H17" i="28"/>
  <c r="F17" i="28"/>
  <c r="L16" i="28"/>
  <c r="J16" i="28"/>
  <c r="H16" i="28"/>
  <c r="F16" i="28"/>
  <c r="L15" i="28"/>
  <c r="J15" i="28"/>
  <c r="H15" i="28"/>
  <c r="F15" i="28"/>
  <c r="J14" i="28"/>
  <c r="H14" i="28"/>
  <c r="F14" i="28"/>
  <c r="L13" i="28"/>
  <c r="J13" i="28"/>
  <c r="H13" i="28"/>
  <c r="F13" i="28"/>
  <c r="L12" i="28"/>
  <c r="J12" i="28"/>
  <c r="H12" i="28"/>
  <c r="F12" i="28"/>
  <c r="F27" i="29"/>
  <c r="H27" i="29"/>
  <c r="J27" i="29"/>
  <c r="L27" i="29"/>
  <c r="M27" i="29" s="1"/>
  <c r="L24" i="29"/>
  <c r="J24" i="29"/>
  <c r="H24" i="29"/>
  <c r="F24" i="29"/>
  <c r="L11" i="29"/>
  <c r="J11" i="29"/>
  <c r="H11" i="29"/>
  <c r="F11" i="29"/>
  <c r="L15" i="29"/>
  <c r="J15" i="29"/>
  <c r="H15" i="29"/>
  <c r="F15" i="29"/>
  <c r="L14" i="29"/>
  <c r="J14" i="29"/>
  <c r="H14" i="29"/>
  <c r="F14" i="29"/>
  <c r="L13" i="29"/>
  <c r="J13" i="29"/>
  <c r="H13" i="29"/>
  <c r="F13" i="29"/>
  <c r="L12" i="29"/>
  <c r="J12" i="29"/>
  <c r="H12" i="29"/>
  <c r="F12" i="29"/>
  <c r="M19" i="29" l="1"/>
  <c r="M16" i="29"/>
  <c r="M17" i="29"/>
  <c r="M18" i="29"/>
  <c r="M31" i="22"/>
  <c r="M23" i="4"/>
  <c r="M24" i="4"/>
  <c r="M25" i="4"/>
  <c r="M26" i="4"/>
  <c r="M27" i="4"/>
  <c r="M28" i="4"/>
  <c r="M13" i="4"/>
  <c r="M12" i="4"/>
  <c r="M12" i="28"/>
  <c r="M13" i="28"/>
  <c r="M14" i="28"/>
  <c r="N14" i="28" s="1"/>
  <c r="M15" i="28"/>
  <c r="M16" i="28"/>
  <c r="M17" i="28"/>
  <c r="M18" i="28"/>
  <c r="M19" i="28"/>
  <c r="M20" i="28"/>
  <c r="M21" i="28"/>
  <c r="M22" i="28"/>
  <c r="M13" i="23"/>
  <c r="M14" i="23"/>
  <c r="M28" i="18"/>
  <c r="M29" i="18"/>
  <c r="M10" i="23"/>
  <c r="M11" i="23"/>
  <c r="M17" i="23"/>
  <c r="M15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18" i="23"/>
  <c r="M16" i="23"/>
  <c r="M16" i="18"/>
  <c r="M17" i="18"/>
  <c r="M18" i="18"/>
  <c r="M19" i="18"/>
  <c r="M24" i="18"/>
  <c r="M25" i="18"/>
  <c r="M26" i="18"/>
  <c r="M27" i="18"/>
  <c r="M30" i="18"/>
  <c r="N30" i="18" s="1"/>
  <c r="M11" i="18"/>
  <c r="M12" i="18"/>
  <c r="M15" i="18"/>
  <c r="M10" i="18"/>
  <c r="M13" i="18"/>
  <c r="M14" i="18"/>
  <c r="M32" i="22"/>
  <c r="M12" i="22"/>
  <c r="M15" i="22"/>
  <c r="M16" i="22"/>
  <c r="M17" i="22"/>
  <c r="M18" i="22"/>
  <c r="M23" i="22"/>
  <c r="M24" i="22"/>
  <c r="M25" i="22"/>
  <c r="M26" i="22"/>
  <c r="M27" i="22"/>
  <c r="M28" i="22"/>
  <c r="M29" i="22"/>
  <c r="M30" i="22"/>
  <c r="M11" i="22"/>
  <c r="M9" i="4"/>
  <c r="M10" i="4"/>
  <c r="M11" i="4"/>
  <c r="M15" i="4"/>
  <c r="M16" i="4"/>
  <c r="M17" i="4"/>
  <c r="M18" i="4"/>
  <c r="M11" i="29"/>
  <c r="M24" i="29"/>
  <c r="M13" i="29"/>
  <c r="M15" i="29"/>
  <c r="M12" i="29"/>
  <c r="M14" i="29"/>
  <c r="F14" i="4"/>
  <c r="H14" i="4"/>
  <c r="J14" i="4"/>
  <c r="L14" i="4"/>
  <c r="M14" i="4" l="1"/>
  <c r="L14" i="22" l="1"/>
  <c r="J14" i="22"/>
  <c r="H14" i="22"/>
  <c r="F14" i="22"/>
  <c r="H9" i="28"/>
  <c r="L9" i="29" l="1"/>
  <c r="J9" i="29"/>
  <c r="H9" i="29"/>
  <c r="F9" i="29"/>
  <c r="L29" i="29"/>
  <c r="J29" i="29"/>
  <c r="H29" i="29"/>
  <c r="F29" i="29"/>
  <c r="L28" i="29"/>
  <c r="J28" i="29"/>
  <c r="H28" i="29"/>
  <c r="F28" i="29"/>
  <c r="L8" i="29"/>
  <c r="J8" i="29"/>
  <c r="H8" i="29"/>
  <c r="F8" i="29"/>
  <c r="L10" i="29"/>
  <c r="J10" i="29"/>
  <c r="H10" i="29"/>
  <c r="F10" i="29"/>
  <c r="L28" i="28"/>
  <c r="J28" i="28"/>
  <c r="H28" i="28"/>
  <c r="F28" i="28"/>
  <c r="L9" i="28"/>
  <c r="J9" i="28"/>
  <c r="F9" i="28"/>
  <c r="L27" i="28"/>
  <c r="J27" i="28"/>
  <c r="H27" i="28"/>
  <c r="F27" i="28"/>
  <c r="L24" i="28"/>
  <c r="J24" i="28"/>
  <c r="H24" i="28"/>
  <c r="F24" i="28"/>
  <c r="L25" i="28"/>
  <c r="J25" i="28"/>
  <c r="H25" i="28"/>
  <c r="F25" i="28"/>
  <c r="L23" i="28"/>
  <c r="J23" i="28"/>
  <c r="H23" i="28"/>
  <c r="F23" i="28"/>
  <c r="L11" i="28"/>
  <c r="J11" i="28"/>
  <c r="H11" i="28"/>
  <c r="F11" i="28"/>
  <c r="L26" i="28"/>
  <c r="J26" i="28"/>
  <c r="H26" i="28"/>
  <c r="F26" i="28"/>
  <c r="L10" i="28"/>
  <c r="J10" i="28"/>
  <c r="H10" i="28"/>
  <c r="F10" i="28"/>
  <c r="L8" i="28"/>
  <c r="J8" i="28"/>
  <c r="H8" i="28"/>
  <c r="F8" i="28"/>
  <c r="L20" i="4"/>
  <c r="H20" i="4"/>
  <c r="H31" i="4"/>
  <c r="L31" i="4"/>
  <c r="F32" i="23"/>
  <c r="H32" i="23"/>
  <c r="J32" i="23"/>
  <c r="L32" i="23"/>
  <c r="F12" i="23"/>
  <c r="H12" i="23"/>
  <c r="J12" i="23"/>
  <c r="L12" i="23"/>
  <c r="F20" i="22"/>
  <c r="H20" i="22"/>
  <c r="J20" i="22"/>
  <c r="L20" i="22"/>
  <c r="F10" i="22"/>
  <c r="H10" i="22"/>
  <c r="J10" i="22"/>
  <c r="L10" i="22"/>
  <c r="F19" i="22"/>
  <c r="H19" i="22"/>
  <c r="J19" i="22"/>
  <c r="L19" i="22"/>
  <c r="F31" i="18"/>
  <c r="H31" i="18"/>
  <c r="J31" i="18"/>
  <c r="L31" i="18"/>
  <c r="F23" i="18"/>
  <c r="H23" i="18"/>
  <c r="J23" i="18"/>
  <c r="L23" i="18"/>
  <c r="F32" i="18"/>
  <c r="H32" i="18"/>
  <c r="J32" i="18"/>
  <c r="L32" i="18"/>
  <c r="F9" i="18"/>
  <c r="H9" i="18"/>
  <c r="J9" i="18"/>
  <c r="L9" i="18"/>
  <c r="F21" i="18"/>
  <c r="H21" i="18"/>
  <c r="J21" i="18"/>
  <c r="L21" i="18"/>
  <c r="F19" i="4"/>
  <c r="H19" i="4"/>
  <c r="J19" i="4"/>
  <c r="L19" i="4"/>
  <c r="F30" i="4"/>
  <c r="H30" i="4"/>
  <c r="J30" i="4"/>
  <c r="L30" i="4"/>
  <c r="F8" i="4"/>
  <c r="H8" i="4"/>
  <c r="J8" i="4"/>
  <c r="L8" i="4"/>
  <c r="F31" i="4"/>
  <c r="J31" i="4"/>
  <c r="F29" i="4"/>
  <c r="H29" i="4"/>
  <c r="J29" i="4"/>
  <c r="L29" i="4"/>
  <c r="F22" i="4"/>
  <c r="H22" i="4"/>
  <c r="J22" i="4"/>
  <c r="L22" i="4"/>
  <c r="F20" i="4"/>
  <c r="J20" i="4"/>
  <c r="F21" i="4"/>
  <c r="H21" i="4"/>
  <c r="J21" i="4"/>
  <c r="L21" i="4"/>
  <c r="F8" i="18"/>
  <c r="H8" i="18"/>
  <c r="J8" i="18"/>
  <c r="L8" i="18"/>
  <c r="F20" i="18"/>
  <c r="H20" i="18"/>
  <c r="J20" i="18"/>
  <c r="L20" i="18"/>
  <c r="F22" i="18"/>
  <c r="H22" i="18"/>
  <c r="J22" i="18"/>
  <c r="L22" i="18"/>
  <c r="F21" i="22"/>
  <c r="H21" i="22"/>
  <c r="J21" i="22"/>
  <c r="L21" i="22"/>
  <c r="F22" i="22"/>
  <c r="H22" i="22"/>
  <c r="J22" i="22"/>
  <c r="L22" i="22"/>
  <c r="F13" i="22"/>
  <c r="H13" i="22"/>
  <c r="J13" i="22"/>
  <c r="L13" i="22"/>
  <c r="F9" i="22"/>
  <c r="H9" i="22"/>
  <c r="J9" i="22"/>
  <c r="L9" i="22"/>
  <c r="F8" i="22"/>
  <c r="H8" i="22"/>
  <c r="J8" i="22"/>
  <c r="L8" i="22"/>
  <c r="F9" i="23"/>
  <c r="H9" i="23"/>
  <c r="J9" i="23"/>
  <c r="L9" i="23"/>
  <c r="F35" i="23"/>
  <c r="H35" i="23"/>
  <c r="J35" i="23"/>
  <c r="L35" i="23"/>
  <c r="F31" i="23"/>
  <c r="H31" i="23"/>
  <c r="J31" i="23"/>
  <c r="L31" i="23"/>
  <c r="F34" i="23"/>
  <c r="H34" i="23"/>
  <c r="J34" i="23"/>
  <c r="L34" i="23"/>
  <c r="F33" i="23"/>
  <c r="H33" i="23"/>
  <c r="J33" i="23"/>
  <c r="L33" i="23"/>
  <c r="F8" i="23"/>
  <c r="H8" i="23"/>
  <c r="J8" i="23"/>
  <c r="L8" i="23"/>
  <c r="M25" i="28" l="1"/>
  <c r="M23" i="28"/>
  <c r="M24" i="28"/>
  <c r="M10" i="28"/>
  <c r="M11" i="28"/>
  <c r="M28" i="28"/>
  <c r="N28" i="28" s="1"/>
  <c r="M9" i="28"/>
  <c r="M8" i="28"/>
  <c r="M26" i="28"/>
  <c r="M27" i="28"/>
  <c r="M8" i="29"/>
  <c r="M10" i="29"/>
  <c r="M29" i="29"/>
  <c r="N29" i="29" s="1"/>
  <c r="M9" i="29"/>
  <c r="M28" i="29"/>
  <c r="N28" i="29" s="1"/>
  <c r="M22" i="22"/>
  <c r="M29" i="4"/>
  <c r="M8" i="4"/>
  <c r="M20" i="4"/>
  <c r="M30" i="4"/>
  <c r="M31" i="18"/>
  <c r="M32" i="23"/>
  <c r="M31" i="23"/>
  <c r="M12" i="23"/>
  <c r="M35" i="23"/>
  <c r="M20" i="18"/>
  <c r="M32" i="18"/>
  <c r="M9" i="18"/>
  <c r="M21" i="18"/>
  <c r="M19" i="22"/>
  <c r="M9" i="23"/>
  <c r="M21" i="22"/>
  <c r="M8" i="22"/>
  <c r="M9" i="22"/>
  <c r="M13" i="22"/>
  <c r="M10" i="22"/>
  <c r="M33" i="23"/>
  <c r="M34" i="23"/>
  <c r="M8" i="23"/>
  <c r="N30" i="23" s="1"/>
  <c r="M21" i="4"/>
  <c r="M22" i="4"/>
  <c r="M14" i="22"/>
  <c r="M20" i="22"/>
  <c r="M19" i="4"/>
  <c r="M8" i="18"/>
  <c r="M22" i="18"/>
  <c r="M23" i="18"/>
  <c r="M31" i="4"/>
  <c r="N28" i="23" l="1"/>
  <c r="N29" i="23"/>
  <c r="N26" i="23"/>
  <c r="N27" i="23"/>
  <c r="N25" i="23"/>
  <c r="N23" i="23"/>
  <c r="N24" i="23"/>
  <c r="N21" i="23"/>
  <c r="N22" i="23"/>
  <c r="N19" i="23"/>
  <c r="N20" i="23"/>
  <c r="N17" i="23"/>
  <c r="N18" i="23"/>
  <c r="N15" i="23"/>
  <c r="N16" i="23"/>
  <c r="N13" i="23"/>
  <c r="N14" i="23"/>
  <c r="N11" i="23"/>
  <c r="N10" i="23"/>
  <c r="N29" i="18"/>
  <c r="N28" i="18"/>
  <c r="N27" i="18"/>
  <c r="N26" i="18"/>
  <c r="N25" i="18"/>
  <c r="N24" i="18"/>
  <c r="N19" i="18"/>
  <c r="N18" i="18"/>
  <c r="N17" i="18"/>
  <c r="N16" i="18"/>
  <c r="N15" i="18"/>
  <c r="N13" i="18"/>
  <c r="N14" i="18"/>
  <c r="N12" i="18"/>
  <c r="N11" i="18"/>
  <c r="N10" i="18"/>
  <c r="N27" i="4"/>
  <c r="N26" i="4"/>
  <c r="N24" i="4"/>
  <c r="N23" i="4"/>
  <c r="N18" i="4"/>
  <c r="N17" i="4"/>
  <c r="N16" i="4"/>
  <c r="N15" i="4"/>
  <c r="N14" i="4"/>
  <c r="N13" i="4"/>
  <c r="N12" i="4"/>
  <c r="N10" i="4"/>
  <c r="N9" i="4"/>
  <c r="N28" i="4"/>
  <c r="N25" i="4"/>
  <c r="N11" i="4"/>
  <c r="N31" i="22"/>
  <c r="N32" i="22"/>
  <c r="N30" i="22"/>
  <c r="N28" i="22"/>
  <c r="N29" i="22"/>
  <c r="N26" i="22"/>
  <c r="N27" i="22"/>
  <c r="N24" i="22"/>
  <c r="N25" i="22"/>
  <c r="N23" i="22"/>
  <c r="N17" i="22"/>
  <c r="N18" i="22"/>
  <c r="N15" i="22"/>
  <c r="N16" i="22"/>
  <c r="N11" i="22"/>
  <c r="N12" i="22"/>
  <c r="N26" i="29"/>
  <c r="N27" i="29"/>
  <c r="N25" i="29"/>
  <c r="N24" i="29"/>
  <c r="N22" i="29"/>
  <c r="N23" i="29"/>
  <c r="N20" i="29"/>
  <c r="N21" i="29"/>
  <c r="N19" i="29"/>
  <c r="N17" i="29"/>
  <c r="N18" i="29"/>
  <c r="N16" i="29"/>
  <c r="N15" i="29"/>
  <c r="N14" i="29"/>
  <c r="N13" i="29"/>
  <c r="N12" i="29"/>
  <c r="N11" i="29"/>
  <c r="N10" i="29"/>
  <c r="N22" i="28"/>
  <c r="N20" i="28"/>
  <c r="N21" i="28"/>
  <c r="N19" i="28"/>
  <c r="N18" i="28"/>
  <c r="N17" i="28"/>
  <c r="N16" i="28"/>
  <c r="N15" i="28"/>
  <c r="N13" i="28"/>
  <c r="N12" i="28"/>
  <c r="N23" i="28"/>
  <c r="N31" i="18"/>
  <c r="N32" i="23"/>
  <c r="N23" i="18"/>
  <c r="N20" i="22"/>
  <c r="N27" i="28"/>
  <c r="N26" i="28"/>
  <c r="N9" i="28"/>
  <c r="N11" i="28"/>
  <c r="N24" i="28"/>
  <c r="N8" i="28"/>
  <c r="N10" i="28"/>
  <c r="N25" i="28"/>
  <c r="N9" i="29"/>
  <c r="N8" i="29"/>
  <c r="N10" i="22"/>
  <c r="N30" i="4"/>
  <c r="N29" i="4"/>
  <c r="N22" i="4"/>
  <c r="N19" i="22"/>
  <c r="N13" i="22"/>
  <c r="N35" i="23"/>
  <c r="N31" i="23"/>
  <c r="N9" i="22"/>
  <c r="N14" i="22"/>
  <c r="N21" i="4"/>
  <c r="N9" i="18"/>
  <c r="N34" i="23"/>
  <c r="N8" i="18"/>
  <c r="N8" i="4"/>
  <c r="N19" i="4"/>
  <c r="N22" i="22"/>
  <c r="N33" i="23"/>
  <c r="N12" i="23"/>
  <c r="N9" i="23"/>
  <c r="N8" i="23"/>
  <c r="N21" i="22"/>
  <c r="N20" i="4"/>
  <c r="N8" i="22"/>
  <c r="N21" i="18"/>
  <c r="N22" i="18"/>
  <c r="N32" i="18"/>
  <c r="N20" i="18"/>
  <c r="N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Mastný</author>
  </authors>
  <commentList>
    <comment ref="M15" authorId="0" shapeId="0" xr:uid="{86B0BB8C-8BEE-4016-8524-6E9DDBE9EBFB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15" authorId="0" shapeId="0" xr:uid="{070274D2-ABCD-4B83-BF82-740D55F661FB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Mastný</author>
  </authors>
  <commentList>
    <comment ref="M16" authorId="0" shapeId="0" xr:uid="{E7821583-9C16-4C58-B643-6A01E3EE7FB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16" authorId="0" shapeId="0" xr:uid="{F8B42589-B7C1-4A1F-9F58-854986959493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20" authorId="0" shapeId="0" xr:uid="{72D05E83-5149-4254-9095-760E8A27738A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20" authorId="0" shapeId="0" xr:uid="{757B42D9-36DE-411C-A1D5-DE6DF616B9CF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Mastný</author>
  </authors>
  <commentList>
    <comment ref="F10" authorId="0" shapeId="0" xr:uid="{9247BA1F-3781-4D5E-B746-3E6CDDA07B2A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10" authorId="0" shapeId="0" xr:uid="{F6AE66B4-5FB7-400F-84ED-2F26317D1DD3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10" authorId="0" shapeId="0" xr:uid="{8293F802-6630-4C58-8FE2-3FDDE437A97E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10" authorId="0" shapeId="0" xr:uid="{CE24A920-8040-46B3-BDE9-01DD5290429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13" authorId="0" shapeId="0" xr:uid="{CCA3F459-EC27-44FD-90AA-0D27FC66789F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13" authorId="0" shapeId="0" xr:uid="{3AC46296-546B-4447-999C-A8A7C7FC04E4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13" authorId="0" shapeId="0" xr:uid="{ED50613B-1BEE-4031-88B1-6C933D175CC5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13" authorId="0" shapeId="0" xr:uid="{DA7B9A8C-8612-49EC-9812-A42AE9697FC7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17" authorId="0" shapeId="0" xr:uid="{2AC753B0-7A4F-461B-8465-7F56357509D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17" authorId="0" shapeId="0" xr:uid="{23C4491A-5DEA-473F-AAC0-DFC30AF1C932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17" authorId="0" shapeId="0" xr:uid="{90C5AF1D-A1A1-4660-98CD-FEA6BA441D4B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17" authorId="0" shapeId="0" xr:uid="{DFD024C8-1D8C-4B1B-B20D-B8069F26DC75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21" authorId="0" shapeId="0" xr:uid="{85453829-34E0-42AB-9311-1E8D56159A49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21" authorId="0" shapeId="0" xr:uid="{13E19F80-2157-4B36-8872-D398219CD897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21" authorId="0" shapeId="0" xr:uid="{1E877784-3285-4DFA-8AA6-D22434D7E837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21" authorId="0" shapeId="0" xr:uid="{F16754AD-BA29-453B-BD33-42C558F508B9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25" authorId="0" shapeId="0" xr:uid="{AFC2580B-00B4-49A5-A1F8-783DE2577EA8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25" authorId="0" shapeId="0" xr:uid="{F8E1B5B0-01C2-4EC9-B7DB-0F0247FB26D9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25" authorId="0" shapeId="0" xr:uid="{27424AFF-48ED-40EE-BEB6-7903505DF964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25" authorId="0" shapeId="0" xr:uid="{DAFFECDC-4A8D-4478-8B27-FF6E1AE48A3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29" authorId="0" shapeId="0" xr:uid="{4191CEB0-0B56-4335-9448-3D0681AEDCCF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29" authorId="0" shapeId="0" xr:uid="{BCF26DEB-8B1C-4353-B530-7C76315E95B5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29" authorId="0" shapeId="0" xr:uid="{F2D688F6-1268-4564-9D6E-1E58302443A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29" authorId="0" shapeId="0" xr:uid="{91EAE7B2-5C74-4062-92B4-371C02476B95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33" authorId="0" shapeId="0" xr:uid="{00000000-0006-0000-0500-000005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33" authorId="0" shapeId="0" xr:uid="{00000000-0006-0000-0500-000006000000}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<sst xmlns="http://schemas.openxmlformats.org/spreadsheetml/2006/main" count="434" uniqueCount="169">
  <si>
    <t>Jméno a příjmení</t>
  </si>
  <si>
    <t>RN</t>
  </si>
  <si>
    <t>výkon</t>
  </si>
  <si>
    <t>umístění</t>
  </si>
  <si>
    <t>Součet</t>
  </si>
  <si>
    <t>Celkové</t>
  </si>
  <si>
    <t>pořadí</t>
  </si>
  <si>
    <t>metry</t>
  </si>
  <si>
    <t>sekundy</t>
  </si>
  <si>
    <t>Skok z místa</t>
  </si>
  <si>
    <t>Hod míčkem</t>
  </si>
  <si>
    <t>jednotlivci</t>
  </si>
  <si>
    <t>ZŠ</t>
  </si>
  <si>
    <t>ZŠ Mniší</t>
  </si>
  <si>
    <t>Atletický víceboj 1. stupně ZŠ</t>
  </si>
  <si>
    <t>Běh na 400 m</t>
  </si>
  <si>
    <t>centimetry</t>
  </si>
  <si>
    <t>Bárová Aneta</t>
  </si>
  <si>
    <t>Matonohová Eva</t>
  </si>
  <si>
    <t>Pavlištíková Barbora</t>
  </si>
  <si>
    <t>ZŠ Adolfa Zábranského Rybí</t>
  </si>
  <si>
    <t>Polášková Michaela</t>
  </si>
  <si>
    <t>Holubová Agáta</t>
  </si>
  <si>
    <t>Špačková Nikola</t>
  </si>
  <si>
    <t>Zahradníčková Hana</t>
  </si>
  <si>
    <t>Váňová Veronika</t>
  </si>
  <si>
    <t>Zajíčková Karla</t>
  </si>
  <si>
    <t>Jabůrek Stanislav</t>
  </si>
  <si>
    <t>Janek René</t>
  </si>
  <si>
    <t>Chovaneček David</t>
  </si>
  <si>
    <t>Klopštok Václav</t>
  </si>
  <si>
    <t>Váňa Matyáš</t>
  </si>
  <si>
    <t>Kusák Jan</t>
  </si>
  <si>
    <t>Dvořák Petr</t>
  </si>
  <si>
    <t>Trčka Tomáš</t>
  </si>
  <si>
    <t>Kubalec Lukáš</t>
  </si>
  <si>
    <t>Kahánek Filip</t>
  </si>
  <si>
    <t>Bartoňová Tereza</t>
  </si>
  <si>
    <t>Dívky 2009</t>
  </si>
  <si>
    <t>Chlapci 2009</t>
  </si>
  <si>
    <t>Ocásek Jan</t>
  </si>
  <si>
    <t>ZŠ a MŠ Štramberk</t>
  </si>
  <si>
    <t>Klepáčová Veronika</t>
  </si>
  <si>
    <t>Kavková Julie</t>
  </si>
  <si>
    <t>Vítková Gabriela</t>
  </si>
  <si>
    <t>ZŠ E.Zátopka, Kopřivnice</t>
  </si>
  <si>
    <t>Nesvadbová Jana</t>
  </si>
  <si>
    <t>Ermisová Aneta</t>
  </si>
  <si>
    <t>Sopuchová Kateřina</t>
  </si>
  <si>
    <t>Kvitová Zuzana</t>
  </si>
  <si>
    <t>Vaverka Martin</t>
  </si>
  <si>
    <t>Jašek Daniel</t>
  </si>
  <si>
    <t>Kocián Matěj</t>
  </si>
  <si>
    <t>Herman Pavel</t>
  </si>
  <si>
    <t>Kresta Oliver</t>
  </si>
  <si>
    <t>Valíček Karel</t>
  </si>
  <si>
    <t>Kijonka Lukáš</t>
  </si>
  <si>
    <t>Frýdl Matyáš</t>
  </si>
  <si>
    <t>Sýkora Matěj</t>
  </si>
  <si>
    <t>Mareš Václav</t>
  </si>
  <si>
    <t>Richter Jan</t>
  </si>
  <si>
    <t>ZŠ Jičínská Příbor</t>
  </si>
  <si>
    <t>Pařízková Aneta</t>
  </si>
  <si>
    <t>Valášková Sofie</t>
  </si>
  <si>
    <t>Flachsová Natálie</t>
  </si>
  <si>
    <t>Hezká Alžběta</t>
  </si>
  <si>
    <t>Bordovská Sára</t>
  </si>
  <si>
    <t>Jurek Lukáš</t>
  </si>
  <si>
    <t>Polášek Jakub</t>
  </si>
  <si>
    <t>Fojtík Matyáš</t>
  </si>
  <si>
    <t>Šimíček Leoš</t>
  </si>
  <si>
    <t>Dívky 2010</t>
  </si>
  <si>
    <t>Chlapci 2010</t>
  </si>
  <si>
    <t>Kollega Adam</t>
  </si>
  <si>
    <t>Dívky 2011</t>
  </si>
  <si>
    <t>Kopřivnice, 20. 6. 2018</t>
  </si>
  <si>
    <t>ZŠ Alšova Kopřivnice</t>
  </si>
  <si>
    <t>Skálová Klaudie</t>
  </si>
  <si>
    <t>Bártová Eva</t>
  </si>
  <si>
    <t>Paseková Klaudie</t>
  </si>
  <si>
    <t>Baroňová Monika</t>
  </si>
  <si>
    <t>MH Ko</t>
  </si>
  <si>
    <t>Gajdušková Šárka</t>
  </si>
  <si>
    <t>Surovcová Elen</t>
  </si>
  <si>
    <t>Hanzlíková Eliška</t>
  </si>
  <si>
    <t>Hyklová Linda</t>
  </si>
  <si>
    <t>Šlehoferová Tereza</t>
  </si>
  <si>
    <t>Pešatová Olívie</t>
  </si>
  <si>
    <t>Korčianová Klára</t>
  </si>
  <si>
    <t>Smoľarová Sofie</t>
  </si>
  <si>
    <t>Perzinová Adéla</t>
  </si>
  <si>
    <t>Machalová Kateřina</t>
  </si>
  <si>
    <t>Hanzelková Elen</t>
  </si>
  <si>
    <t>Blechová Dominika</t>
  </si>
  <si>
    <t>Marková Julie</t>
  </si>
  <si>
    <t>Fišnar Kvido</t>
  </si>
  <si>
    <t>Pivko Tomáš</t>
  </si>
  <si>
    <t>Ocasek Adam</t>
  </si>
  <si>
    <t>Schneiderka Nicolas</t>
  </si>
  <si>
    <t>Kostelník Daniel</t>
  </si>
  <si>
    <t>Lichnovský Dominik</t>
  </si>
  <si>
    <t>Mareček Jakub</t>
  </si>
  <si>
    <t>Gold Ondřej</t>
  </si>
  <si>
    <t>Leiter Radek</t>
  </si>
  <si>
    <t>Černoch Jan</t>
  </si>
  <si>
    <t>Pfneisl Matyáš</t>
  </si>
  <si>
    <t>Štěpán Samuel</t>
  </si>
  <si>
    <t>Vystrčil Jakub</t>
  </si>
  <si>
    <t>Přadka Jakub</t>
  </si>
  <si>
    <t>Jalůvka Jan</t>
  </si>
  <si>
    <t>Kelnar Mikuláš</t>
  </si>
  <si>
    <t>Kašpárková Karolína</t>
  </si>
  <si>
    <t>Burgetová Valérie</t>
  </si>
  <si>
    <t>Pavlátová Natali</t>
  </si>
  <si>
    <t>Musilová Nikol</t>
  </si>
  <si>
    <t>17.listopadu</t>
  </si>
  <si>
    <t>Brodíková Bára</t>
  </si>
  <si>
    <t>Zbořilová Adriana</t>
  </si>
  <si>
    <t>Polívková Zuzana</t>
  </si>
  <si>
    <t>Čubová Nela</t>
  </si>
  <si>
    <t>Kahánková Bára</t>
  </si>
  <si>
    <t>Dvořáková Melanie</t>
  </si>
  <si>
    <t>Halamíková Barbora</t>
  </si>
  <si>
    <t>Mechlová Karolína</t>
  </si>
  <si>
    <t>Poledníková Natálie</t>
  </si>
  <si>
    <t>Havrlantová Andrea</t>
  </si>
  <si>
    <t>Pěnkavová Bára</t>
  </si>
  <si>
    <t>Chalupa Jan</t>
  </si>
  <si>
    <t>Hanzelka Tomáš</t>
  </si>
  <si>
    <t>Zbavitel Roman</t>
  </si>
  <si>
    <t>Marek Jan</t>
  </si>
  <si>
    <t>Jaroš Jakub</t>
  </si>
  <si>
    <t>Hoďák Marek</t>
  </si>
  <si>
    <t>Zahrádka Tomáš</t>
  </si>
  <si>
    <t>Šrámek Lukáš</t>
  </si>
  <si>
    <t>Molík Matěj</t>
  </si>
  <si>
    <t>Gapko Michal</t>
  </si>
  <si>
    <t>Horkel Dominik</t>
  </si>
  <si>
    <t>Komačka Jan</t>
  </si>
  <si>
    <t>Filip Matěj</t>
  </si>
  <si>
    <t>Korf Samuel</t>
  </si>
  <si>
    <t>Linartová Vanesa</t>
  </si>
  <si>
    <t>Kolibová Veronika</t>
  </si>
  <si>
    <t>Kollegová Nikola</t>
  </si>
  <si>
    <t>Fojtíková Radka</t>
  </si>
  <si>
    <t>Gelnarová Tereza</t>
  </si>
  <si>
    <t>Chlapci 2011</t>
  </si>
  <si>
    <t>Hlinka Sebastián</t>
  </si>
  <si>
    <t>Bunček Jan</t>
  </si>
  <si>
    <t>Chalupa Lukáš</t>
  </si>
  <si>
    <t>Douda Vojtěch</t>
  </si>
  <si>
    <t>Holub Lukáš</t>
  </si>
  <si>
    <t>Solanský Jakub</t>
  </si>
  <si>
    <t>Straka Adam</t>
  </si>
  <si>
    <t>Stacha Vojtěch</t>
  </si>
  <si>
    <t>Naňák Matouš</t>
  </si>
  <si>
    <t>Pustějovský Václav</t>
  </si>
  <si>
    <t>Kováčová Klaudie</t>
  </si>
  <si>
    <t>Jadvidžáková Eliška</t>
  </si>
  <si>
    <t>Borucińská Sarah</t>
  </si>
  <si>
    <t>Kusáková Adéla</t>
  </si>
  <si>
    <t>Kopelcová Sofie</t>
  </si>
  <si>
    <t>Malíková Dorota</t>
  </si>
  <si>
    <t>Bartoň Ludvík</t>
  </si>
  <si>
    <t>Florea Patrik</t>
  </si>
  <si>
    <t>Konečná Sofie</t>
  </si>
  <si>
    <t>Běh 60 m</t>
  </si>
  <si>
    <t>Běh 60m</t>
  </si>
  <si>
    <t>Mrlinová Adéla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</si>
</sst>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9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/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55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55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55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5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55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55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81">
    <xf numFmtId="0" fontId="0" fillId="0" borderId="0" xfId="0"/>
    <xf numFmtId="0" fontId="0" fillId="0" borderId="1" xfId="0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0" fillId="0" borderId="15" xfId="0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</xf>
    <xf numFmtId="0" fontId="0" fillId="0" borderId="37" xfId="0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0" borderId="42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164" fontId="0" fillId="0" borderId="43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</xf>
    <xf numFmtId="164" fontId="0" fillId="0" borderId="38" xfId="0" applyNumberForma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0" fontId="5" fillId="0" borderId="63" xfId="0" applyFont="1" applyFill="1" applyBorder="1" applyAlignment="1" applyProtection="1">
      <alignment horizontal="center"/>
    </xf>
    <xf numFmtId="0" fontId="0" fillId="0" borderId="2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51" xfId="0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7" fontId="0" fillId="0" borderId="28" xfId="0" applyNumberFormat="1" applyFill="1" applyBorder="1" applyAlignment="1" applyProtection="1">
      <alignment horizontal="center"/>
      <protection locked="0"/>
    </xf>
    <xf numFmtId="47" fontId="0" fillId="0" borderId="29" xfId="0" applyNumberFormat="1" applyFill="1" applyBorder="1" applyAlignment="1" applyProtection="1">
      <alignment horizontal="center"/>
      <protection locked="0"/>
    </xf>
    <xf numFmtId="47" fontId="0" fillId="0" borderId="21" xfId="0" applyNumberFormat="1" applyFill="1" applyBorder="1" applyAlignment="1" applyProtection="1">
      <alignment horizontal="center"/>
      <protection locked="0"/>
    </xf>
    <xf numFmtId="47" fontId="0" fillId="0" borderId="41" xfId="0" applyNumberFormat="1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</xf>
    <xf numFmtId="0" fontId="5" fillId="0" borderId="35" xfId="0" applyFont="1" applyFill="1" applyBorder="1" applyAlignment="1" applyProtection="1">
      <alignment horizontal="center"/>
    </xf>
    <xf numFmtId="1" fontId="0" fillId="0" borderId="38" xfId="0" applyNumberFormat="1" applyBorder="1" applyAlignment="1" applyProtection="1">
      <alignment horizontal="center"/>
      <protection locked="0"/>
    </xf>
    <xf numFmtId="1" fontId="0" fillId="0" borderId="43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2" fontId="0" fillId="0" borderId="43" xfId="0" applyNumberForma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2" fontId="0" fillId="0" borderId="62" xfId="0" applyNumberFormat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</xf>
    <xf numFmtId="165" fontId="0" fillId="0" borderId="29" xfId="0" applyNumberFormat="1" applyBorder="1" applyAlignment="1" applyProtection="1">
      <alignment horizontal="center"/>
      <protection locked="0"/>
    </xf>
    <xf numFmtId="165" fontId="0" fillId="0" borderId="21" xfId="0" applyNumberFormat="1" applyBorder="1" applyAlignment="1" applyProtection="1">
      <alignment horizontal="center"/>
      <protection locked="0"/>
    </xf>
    <xf numFmtId="165" fontId="0" fillId="0" borderId="41" xfId="0" applyNumberFormat="1" applyFill="1" applyBorder="1" applyAlignment="1" applyProtection="1">
      <alignment horizontal="center"/>
      <protection locked="0"/>
    </xf>
    <xf numFmtId="165" fontId="0" fillId="0" borderId="29" xfId="0" applyNumberFormat="1" applyFill="1" applyBorder="1" applyAlignment="1" applyProtection="1">
      <alignment horizontal="center"/>
      <protection locked="0"/>
    </xf>
    <xf numFmtId="165" fontId="0" fillId="0" borderId="21" xfId="0" applyNumberFormat="1" applyFill="1" applyBorder="1" applyAlignment="1" applyProtection="1">
      <alignment horizontal="center"/>
      <protection locked="0"/>
    </xf>
    <xf numFmtId="165" fontId="0" fillId="0" borderId="28" xfId="0" applyNumberFormat="1" applyFill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</xf>
    <xf numFmtId="165" fontId="0" fillId="0" borderId="41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1" fillId="0" borderId="67" xfId="2" applyFont="1" applyBorder="1"/>
    <xf numFmtId="14" fontId="11" fillId="0" borderId="67" xfId="2" applyNumberFormat="1" applyFont="1" applyBorder="1" applyAlignment="1">
      <alignment horizontal="left"/>
    </xf>
    <xf numFmtId="0" fontId="11" fillId="0" borderId="70" xfId="2" applyFont="1" applyBorder="1"/>
    <xf numFmtId="0" fontId="9" fillId="0" borderId="17" xfId="0" applyFont="1" applyBorder="1" applyAlignment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2" fontId="9" fillId="0" borderId="23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</xf>
    <xf numFmtId="164" fontId="9" fillId="0" borderId="23" xfId="0" applyNumberFormat="1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165" fontId="9" fillId="0" borderId="28" xfId="0" applyNumberFormat="1" applyFont="1" applyBorder="1" applyAlignment="1" applyProtection="1">
      <alignment horizont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164" fontId="9" fillId="0" borderId="10" xfId="0" applyNumberFormat="1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</xf>
    <xf numFmtId="165" fontId="9" fillId="0" borderId="29" xfId="0" applyNumberFormat="1" applyFont="1" applyBorder="1" applyAlignment="1" applyProtection="1">
      <alignment horizontal="center"/>
      <protection locked="0"/>
    </xf>
    <xf numFmtId="2" fontId="9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</xf>
    <xf numFmtId="164" fontId="9" fillId="0" borderId="11" xfId="0" applyNumberFormat="1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</xf>
    <xf numFmtId="165" fontId="9" fillId="0" borderId="21" xfId="0" applyNumberFormat="1" applyFont="1" applyBorder="1" applyAlignment="1" applyProtection="1">
      <alignment horizontal="center"/>
      <protection locked="0"/>
    </xf>
    <xf numFmtId="2" fontId="9" fillId="0" borderId="38" xfId="0" applyNumberFormat="1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</xf>
    <xf numFmtId="164" fontId="9" fillId="0" borderId="38" xfId="0" applyNumberFormat="1" applyFont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center"/>
    </xf>
    <xf numFmtId="165" fontId="9" fillId="0" borderId="41" xfId="0" applyNumberFormat="1" applyFont="1" applyBorder="1" applyAlignment="1" applyProtection="1">
      <alignment horizontal="center"/>
      <protection locked="0"/>
    </xf>
    <xf numFmtId="0" fontId="11" fillId="0" borderId="71" xfId="2" applyFont="1" applyBorder="1" applyAlignment="1">
      <alignment horizontal="left"/>
    </xf>
    <xf numFmtId="0" fontId="2" fillId="0" borderId="64" xfId="0" applyFont="1" applyFill="1" applyBorder="1" applyAlignment="1" applyProtection="1">
      <alignment horizontal="center"/>
    </xf>
    <xf numFmtId="0" fontId="10" fillId="0" borderId="71" xfId="2" applyFont="1" applyBorder="1"/>
    <xf numFmtId="0" fontId="0" fillId="0" borderId="66" xfId="0" applyFill="1" applyBorder="1" applyAlignment="1" applyProtection="1">
      <alignment horizontal="center"/>
    </xf>
    <xf numFmtId="47" fontId="0" fillId="0" borderId="74" xfId="0" applyNumberFormat="1" applyFill="1" applyBorder="1" applyAlignment="1" applyProtection="1">
      <alignment horizontal="center"/>
      <protection locked="0"/>
    </xf>
    <xf numFmtId="0" fontId="10" fillId="0" borderId="60" xfId="2" applyFont="1" applyBorder="1"/>
    <xf numFmtId="14" fontId="10" fillId="0" borderId="61" xfId="2" applyNumberFormat="1" applyFont="1" applyBorder="1" applyAlignment="1">
      <alignment horizontal="left"/>
    </xf>
    <xf numFmtId="0" fontId="10" fillId="0" borderId="61" xfId="2" applyFont="1" applyBorder="1"/>
    <xf numFmtId="0" fontId="0" fillId="0" borderId="72" xfId="0" applyBorder="1" applyAlignment="1" applyProtection="1">
      <alignment horizontal="center"/>
    </xf>
    <xf numFmtId="165" fontId="0" fillId="0" borderId="73" xfId="0" applyNumberFormat="1" applyBorder="1" applyAlignment="1" applyProtection="1">
      <alignment horizontal="center"/>
      <protection locked="0"/>
    </xf>
    <xf numFmtId="0" fontId="10" fillId="0" borderId="69" xfId="0" applyFont="1" applyBorder="1"/>
    <xf numFmtId="0" fontId="0" fillId="0" borderId="66" xfId="0" applyBorder="1" applyAlignment="1" applyProtection="1">
      <alignment horizontal="center"/>
    </xf>
    <xf numFmtId="165" fontId="0" fillId="0" borderId="74" xfId="0" applyNumberFormat="1" applyBorder="1" applyAlignment="1" applyProtection="1">
      <alignment horizontal="center"/>
      <protection locked="0"/>
    </xf>
    <xf numFmtId="0" fontId="10" fillId="0" borderId="69" xfId="2" applyNumberFormat="1" applyFont="1" applyBorder="1" applyAlignment="1">
      <alignment horizontal="left"/>
    </xf>
    <xf numFmtId="14" fontId="12" fillId="0" borderId="61" xfId="2" applyNumberFormat="1" applyFont="1" applyBorder="1" applyAlignment="1">
      <alignment horizontal="left"/>
    </xf>
    <xf numFmtId="0" fontId="11" fillId="0" borderId="60" xfId="2" applyFont="1" applyBorder="1" applyAlignment="1">
      <alignment horizontal="left"/>
    </xf>
    <xf numFmtId="14" fontId="11" fillId="0" borderId="61" xfId="2" applyNumberFormat="1" applyFont="1" applyBorder="1" applyAlignment="1">
      <alignment horizontal="left"/>
    </xf>
    <xf numFmtId="0" fontId="11" fillId="0" borderId="61" xfId="2" applyFont="1" applyBorder="1" applyAlignment="1">
      <alignment horizontal="left"/>
    </xf>
    <xf numFmtId="14" fontId="11" fillId="0" borderId="69" xfId="2" applyNumberFormat="1" applyFont="1" applyBorder="1" applyAlignment="1">
      <alignment horizontal="left"/>
    </xf>
    <xf numFmtId="0" fontId="11" fillId="0" borderId="60" xfId="2" applyFont="1" applyBorder="1"/>
    <xf numFmtId="0" fontId="11" fillId="0" borderId="61" xfId="2" applyFont="1" applyBorder="1"/>
    <xf numFmtId="1" fontId="0" fillId="0" borderId="23" xfId="0" applyNumberFormat="1" applyFill="1" applyBorder="1" applyAlignment="1" applyProtection="1">
      <alignment horizontal="center"/>
      <protection locked="0"/>
    </xf>
    <xf numFmtId="1" fontId="0" fillId="0" borderId="62" xfId="0" applyNumberFormat="1" applyBorder="1" applyAlignment="1" applyProtection="1">
      <alignment horizontal="center"/>
      <protection locked="0"/>
    </xf>
    <xf numFmtId="0" fontId="9" fillId="0" borderId="67" xfId="3" applyFont="1" applyBorder="1" applyAlignment="1">
      <alignment horizontal="left"/>
    </xf>
    <xf numFmtId="14" fontId="9" fillId="0" borderId="67" xfId="3" applyNumberFormat="1" applyFont="1" applyBorder="1" applyAlignment="1">
      <alignment horizontal="left"/>
    </xf>
    <xf numFmtId="0" fontId="9" fillId="0" borderId="70" xfId="3" applyFont="1" applyBorder="1" applyAlignment="1">
      <alignment horizontal="left"/>
    </xf>
    <xf numFmtId="14" fontId="9" fillId="0" borderId="68" xfId="3" applyNumberFormat="1" applyFont="1" applyBorder="1" applyAlignment="1">
      <alignment horizontal="left"/>
    </xf>
    <xf numFmtId="0" fontId="9" fillId="0" borderId="68" xfId="3" applyFont="1" applyBorder="1" applyAlignment="1">
      <alignment horizontal="left"/>
    </xf>
    <xf numFmtId="14" fontId="9" fillId="0" borderId="69" xfId="3" applyNumberFormat="1" applyFont="1" applyBorder="1" applyAlignment="1">
      <alignment horizontal="left"/>
    </xf>
    <xf numFmtId="0" fontId="9" fillId="0" borderId="58" xfId="3" applyFont="1" applyBorder="1" applyAlignment="1">
      <alignment horizontal="left"/>
    </xf>
    <xf numFmtId="14" fontId="9" fillId="0" borderId="59" xfId="3" applyNumberFormat="1" applyFont="1" applyBorder="1" applyAlignment="1">
      <alignment horizontal="left"/>
    </xf>
    <xf numFmtId="0" fontId="9" fillId="0" borderId="75" xfId="3" applyFont="1" applyBorder="1" applyAlignment="1">
      <alignment horizontal="left"/>
    </xf>
    <xf numFmtId="0" fontId="9" fillId="0" borderId="76" xfId="3" applyFont="1" applyBorder="1" applyAlignment="1">
      <alignment horizontal="left"/>
    </xf>
    <xf numFmtId="0" fontId="9" fillId="0" borderId="60" xfId="3" applyFont="1" applyBorder="1" applyAlignment="1">
      <alignment horizontal="left"/>
    </xf>
    <xf numFmtId="14" fontId="9" fillId="0" borderId="61" xfId="3" applyNumberFormat="1" applyFont="1" applyBorder="1" applyAlignment="1">
      <alignment horizontal="left"/>
    </xf>
    <xf numFmtId="0" fontId="9" fillId="0" borderId="77" xfId="3" applyFont="1" applyBorder="1" applyAlignment="1">
      <alignment horizontal="left"/>
    </xf>
    <xf numFmtId="0" fontId="9" fillId="0" borderId="56" xfId="3" applyFont="1" applyBorder="1" applyAlignment="1">
      <alignment horizontal="left"/>
    </xf>
    <xf numFmtId="14" fontId="9" fillId="0" borderId="57" xfId="3" applyNumberFormat="1" applyFont="1" applyBorder="1" applyAlignment="1">
      <alignment horizontal="left"/>
    </xf>
    <xf numFmtId="0" fontId="9" fillId="0" borderId="78" xfId="3" applyFont="1" applyBorder="1" applyAlignment="1">
      <alignment horizontal="left"/>
    </xf>
    <xf numFmtId="0" fontId="0" fillId="0" borderId="81" xfId="0" applyBorder="1" applyAlignment="1" applyProtection="1">
      <alignment horizontal="center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9" fillId="0" borderId="67" xfId="3" applyFont="1" applyBorder="1"/>
    <xf numFmtId="0" fontId="9" fillId="0" borderId="69" xfId="3" applyFont="1" applyBorder="1"/>
    <xf numFmtId="0" fontId="0" fillId="0" borderId="0" xfId="0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9" fillId="0" borderId="70" xfId="3" applyFont="1" applyBorder="1"/>
    <xf numFmtId="0" fontId="9" fillId="0" borderId="60" xfId="3" applyFont="1" applyBorder="1"/>
    <xf numFmtId="0" fontId="9" fillId="0" borderId="61" xfId="3" applyFont="1" applyBorder="1"/>
    <xf numFmtId="0" fontId="9" fillId="0" borderId="56" xfId="3" applyFont="1" applyBorder="1"/>
    <xf numFmtId="2" fontId="0" fillId="0" borderId="83" xfId="0" applyNumberFormat="1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</xf>
    <xf numFmtId="164" fontId="0" fillId="0" borderId="83" xfId="0" applyNumberFormat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</xf>
    <xf numFmtId="0" fontId="0" fillId="0" borderId="85" xfId="0" applyBorder="1" applyAlignment="1" applyProtection="1">
      <alignment horizontal="center"/>
    </xf>
    <xf numFmtId="165" fontId="0" fillId="0" borderId="86" xfId="0" applyNumberFormat="1" applyBorder="1" applyAlignment="1" applyProtection="1">
      <alignment horizontal="center"/>
      <protection locked="0"/>
    </xf>
    <xf numFmtId="0" fontId="5" fillId="0" borderId="84" xfId="0" applyFont="1" applyFill="1" applyBorder="1" applyAlignment="1" applyProtection="1">
      <alignment horizontal="center"/>
    </xf>
    <xf numFmtId="0" fontId="2" fillId="0" borderId="87" xfId="0" applyFont="1" applyFill="1" applyBorder="1" applyAlignment="1" applyProtection="1">
      <alignment horizontal="center"/>
    </xf>
    <xf numFmtId="0" fontId="9" fillId="0" borderId="58" xfId="3" applyFont="1" applyBorder="1"/>
    <xf numFmtId="0" fontId="9" fillId="0" borderId="76" xfId="3" applyFont="1" applyBorder="1"/>
    <xf numFmtId="0" fontId="9" fillId="0" borderId="77" xfId="3" applyFont="1" applyBorder="1"/>
    <xf numFmtId="0" fontId="9" fillId="0" borderId="75" xfId="3" applyFont="1" applyBorder="1"/>
    <xf numFmtId="0" fontId="9" fillId="0" borderId="78" xfId="3" applyFont="1" applyBorder="1"/>
    <xf numFmtId="0" fontId="9" fillId="0" borderId="71" xfId="3" applyFont="1" applyBorder="1"/>
    <xf numFmtId="0" fontId="2" fillId="0" borderId="17" xfId="0" applyFont="1" applyBorder="1" applyAlignment="1" applyProtection="1">
      <protection locked="0"/>
    </xf>
    <xf numFmtId="0" fontId="2" fillId="0" borderId="81" xfId="0" applyFont="1" applyBorder="1" applyAlignment="1" applyProtection="1">
      <alignment horizontal="center"/>
      <protection locked="0"/>
    </xf>
    <xf numFmtId="2" fontId="9" fillId="0" borderId="88" xfId="0" applyNumberFormat="1" applyFont="1" applyBorder="1" applyAlignment="1" applyProtection="1">
      <alignment horizontal="center"/>
      <protection locked="0"/>
    </xf>
    <xf numFmtId="0" fontId="9" fillId="0" borderId="89" xfId="0" applyFont="1" applyBorder="1" applyAlignment="1" applyProtection="1">
      <alignment horizontal="center"/>
    </xf>
    <xf numFmtId="164" fontId="9" fillId="0" borderId="88" xfId="0" applyNumberFormat="1" applyFont="1" applyBorder="1" applyAlignment="1" applyProtection="1">
      <alignment horizontal="center"/>
      <protection locked="0"/>
    </xf>
    <xf numFmtId="0" fontId="9" fillId="0" borderId="90" xfId="0" applyFont="1" applyBorder="1" applyAlignment="1" applyProtection="1">
      <alignment horizontal="center"/>
    </xf>
    <xf numFmtId="165" fontId="9" fillId="0" borderId="91" xfId="0" applyNumberFormat="1" applyFont="1" applyBorder="1" applyAlignment="1" applyProtection="1">
      <alignment horizontal="center"/>
      <protection locked="0"/>
    </xf>
    <xf numFmtId="0" fontId="5" fillId="0" borderId="89" xfId="0" applyFont="1" applyFill="1" applyBorder="1" applyAlignment="1" applyProtection="1">
      <alignment horizontal="center"/>
    </xf>
    <xf numFmtId="0" fontId="2" fillId="0" borderId="92" xfId="0" applyFont="1" applyFill="1" applyBorder="1" applyAlignment="1" applyProtection="1">
      <alignment horizontal="center"/>
    </xf>
    <xf numFmtId="0" fontId="9" fillId="0" borderId="5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2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2" fontId="0" fillId="0" borderId="93" xfId="0" applyNumberFormat="1" applyBorder="1" applyAlignment="1" applyProtection="1">
      <alignment horizontal="center"/>
      <protection locked="0"/>
    </xf>
    <xf numFmtId="0" fontId="0" fillId="0" borderId="93" xfId="0" applyBorder="1" applyAlignment="1" applyProtection="1">
      <alignment horizontal="center"/>
    </xf>
    <xf numFmtId="164" fontId="0" fillId="0" borderId="93" xfId="0" applyNumberFormat="1" applyBorder="1" applyAlignment="1" applyProtection="1">
      <alignment horizontal="center"/>
      <protection locked="0"/>
    </xf>
    <xf numFmtId="165" fontId="0" fillId="0" borderId="93" xfId="0" applyNumberFormat="1" applyBorder="1" applyAlignment="1" applyProtection="1">
      <alignment horizontal="center"/>
      <protection locked="0"/>
    </xf>
    <xf numFmtId="0" fontId="5" fillId="0" borderId="93" xfId="0" applyFont="1" applyBorder="1" applyAlignment="1" applyProtection="1">
      <alignment horizontal="center"/>
    </xf>
    <xf numFmtId="0" fontId="2" fillId="0" borderId="94" xfId="0" applyFont="1" applyFill="1" applyBorder="1" applyAlignment="1" applyProtection="1">
      <alignment horizontal="center"/>
    </xf>
    <xf numFmtId="2" fontId="0" fillId="0" borderId="90" xfId="0" applyNumberFormat="1" applyBorder="1" applyAlignment="1" applyProtection="1">
      <alignment horizontal="center"/>
      <protection locked="0"/>
    </xf>
    <xf numFmtId="0" fontId="0" fillId="0" borderId="90" xfId="0" applyBorder="1" applyAlignment="1" applyProtection="1">
      <alignment horizontal="center"/>
    </xf>
    <xf numFmtId="164" fontId="0" fillId="0" borderId="90" xfId="0" applyNumberFormat="1" applyBorder="1" applyAlignment="1" applyProtection="1">
      <alignment horizontal="center"/>
      <protection locked="0"/>
    </xf>
    <xf numFmtId="165" fontId="0" fillId="0" borderId="90" xfId="0" applyNumberFormat="1" applyBorder="1" applyAlignment="1" applyProtection="1">
      <alignment horizontal="center"/>
      <protection locked="0"/>
    </xf>
    <xf numFmtId="0" fontId="5" fillId="0" borderId="90" xfId="0" applyFont="1" applyBorder="1" applyAlignment="1" applyProtection="1">
      <alignment horizontal="center"/>
    </xf>
    <xf numFmtId="0" fontId="11" fillId="0" borderId="69" xfId="2" applyFont="1" applyBorder="1" applyAlignment="1">
      <alignment horizontal="left"/>
    </xf>
    <xf numFmtId="0" fontId="9" fillId="0" borderId="57" xfId="3" applyFont="1" applyBorder="1" applyAlignment="1">
      <alignment horizontal="left"/>
    </xf>
    <xf numFmtId="1" fontId="0" fillId="0" borderId="83" xfId="0" applyNumberFormat="1" applyBorder="1" applyAlignment="1" applyProtection="1">
      <alignment horizontal="center"/>
      <protection locked="0"/>
    </xf>
    <xf numFmtId="2" fontId="0" fillId="0" borderId="95" xfId="0" applyNumberFormat="1" applyFill="1" applyBorder="1" applyAlignment="1" applyProtection="1">
      <alignment horizontal="center"/>
      <protection locked="0"/>
    </xf>
    <xf numFmtId="0" fontId="0" fillId="0" borderId="96" xfId="0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165" fontId="0" fillId="0" borderId="97" xfId="0" applyNumberFormat="1" applyFill="1" applyBorder="1" applyAlignment="1" applyProtection="1">
      <alignment horizontal="center"/>
      <protection locked="0"/>
    </xf>
    <xf numFmtId="0" fontId="5" fillId="0" borderId="96" xfId="0" applyFont="1" applyFill="1" applyBorder="1" applyAlignment="1" applyProtection="1">
      <alignment horizontal="center"/>
    </xf>
    <xf numFmtId="2" fontId="0" fillId="0" borderId="83" xfId="0" applyNumberFormat="1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</xf>
    <xf numFmtId="47" fontId="0" fillId="0" borderId="86" xfId="0" applyNumberFormat="1" applyFill="1" applyBorder="1" applyAlignment="1" applyProtection="1">
      <alignment horizontal="center"/>
      <protection locked="0"/>
    </xf>
    <xf numFmtId="0" fontId="9" fillId="2" borderId="58" xfId="0" applyFont="1" applyFill="1" applyBorder="1"/>
    <xf numFmtId="14" fontId="9" fillId="2" borderId="59" xfId="0" applyNumberFormat="1" applyFont="1" applyFill="1" applyBorder="1" applyAlignment="1">
      <alignment horizontal="left"/>
    </xf>
    <xf numFmtId="0" fontId="6" fillId="0" borderId="80" xfId="0" applyFont="1" applyBorder="1" applyAlignment="1" applyProtection="1">
      <alignment horizontal="center"/>
      <protection locked="0"/>
    </xf>
    <xf numFmtId="0" fontId="6" fillId="0" borderId="53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5" fillId="0" borderId="44" xfId="0" applyFont="1" applyFill="1" applyBorder="1" applyAlignment="1" applyProtection="1">
      <alignment wrapText="1"/>
      <protection locked="0"/>
    </xf>
    <xf numFmtId="0" fontId="8" fillId="0" borderId="45" xfId="0" applyFont="1" applyFill="1" applyBorder="1" applyAlignment="1">
      <alignment wrapText="1"/>
    </xf>
    <xf numFmtId="0" fontId="8" fillId="0" borderId="46" xfId="0" applyFont="1" applyFill="1" applyBorder="1" applyAlignment="1">
      <alignment wrapText="1"/>
    </xf>
    <xf numFmtId="0" fontId="8" fillId="0" borderId="47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48" xfId="0" applyFont="1" applyFill="1" applyBorder="1" applyAlignment="1">
      <alignment wrapText="1"/>
    </xf>
    <xf numFmtId="0" fontId="8" fillId="0" borderId="49" xfId="0" applyFont="1" applyFill="1" applyBorder="1" applyAlignment="1">
      <alignment wrapText="1"/>
    </xf>
    <xf numFmtId="0" fontId="8" fillId="0" borderId="50" xfId="0" applyFont="1" applyFill="1" applyBorder="1" applyAlignment="1">
      <alignment wrapText="1"/>
    </xf>
    <xf numFmtId="0" fontId="8" fillId="0" borderId="51" xfId="0" applyFont="1" applyFill="1" applyBorder="1" applyAlignment="1">
      <alignment wrapText="1"/>
    </xf>
    <xf numFmtId="0" fontId="0" fillId="0" borderId="79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9" fillId="0" borderId="54" xfId="0" applyFont="1" applyBorder="1" applyAlignment="1" applyProtection="1">
      <alignment horizontal="center"/>
      <protection locked="0"/>
    </xf>
    <xf numFmtId="0" fontId="9" fillId="0" borderId="55" xfId="0" applyFont="1" applyBorder="1" applyAlignment="1" applyProtection="1">
      <alignment horizontal="center"/>
      <protection locked="0"/>
    </xf>
    <xf numFmtId="2" fontId="9" fillId="0" borderId="95" xfId="0" applyNumberFormat="1" applyFont="1" applyBorder="1" applyAlignment="1" applyProtection="1">
      <alignment horizontal="center"/>
      <protection locked="0"/>
    </xf>
    <xf numFmtId="0" fontId="9" fillId="0" borderId="96" xfId="0" applyFont="1" applyBorder="1" applyAlignment="1" applyProtection="1">
      <alignment horizontal="center"/>
    </xf>
    <xf numFmtId="164" fontId="9" fillId="0" borderId="95" xfId="0" applyNumberFormat="1" applyFont="1" applyBorder="1" applyAlignment="1" applyProtection="1">
      <alignment horizontal="center"/>
      <protection locked="0"/>
    </xf>
    <xf numFmtId="0" fontId="9" fillId="0" borderId="93" xfId="0" applyFont="1" applyBorder="1" applyAlignment="1" applyProtection="1">
      <alignment horizontal="center"/>
    </xf>
    <xf numFmtId="165" fontId="9" fillId="0" borderId="97" xfId="0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164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0" fontId="9" fillId="0" borderId="98" xfId="3" applyFont="1" applyBorder="1" applyAlignment="1">
      <alignment horizontal="left"/>
    </xf>
    <xf numFmtId="2" fontId="9" fillId="0" borderId="62" xfId="0" applyNumberFormat="1" applyFont="1" applyBorder="1" applyAlignment="1" applyProtection="1">
      <alignment horizontal="center"/>
      <protection locked="0"/>
    </xf>
    <xf numFmtId="0" fontId="9" fillId="0" borderId="63" xfId="0" applyFont="1" applyBorder="1" applyAlignment="1" applyProtection="1">
      <alignment horizontal="center"/>
    </xf>
    <xf numFmtId="164" fontId="9" fillId="0" borderId="62" xfId="0" applyNumberFormat="1" applyFont="1" applyBorder="1" applyAlignment="1" applyProtection="1">
      <alignment horizontal="center"/>
      <protection locked="0"/>
    </xf>
    <xf numFmtId="0" fontId="9" fillId="0" borderId="72" xfId="0" applyFont="1" applyBorder="1" applyAlignment="1" applyProtection="1">
      <alignment horizontal="center"/>
    </xf>
    <xf numFmtId="165" fontId="9" fillId="0" borderId="73" xfId="0" applyNumberFormat="1" applyFont="1" applyBorder="1" applyAlignment="1" applyProtection="1">
      <alignment horizontal="center"/>
      <protection locked="0"/>
    </xf>
    <xf numFmtId="0" fontId="12" fillId="0" borderId="60" xfId="2" applyFont="1" applyBorder="1" applyAlignment="1">
      <alignment horizontal="left"/>
    </xf>
    <xf numFmtId="0" fontId="9" fillId="0" borderId="16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9" fillId="0" borderId="56" xfId="2" applyFont="1" applyBorder="1" applyAlignment="1">
      <alignment horizontal="left"/>
    </xf>
    <xf numFmtId="14" fontId="9" fillId="0" borderId="57" xfId="2" applyNumberFormat="1" applyFont="1" applyBorder="1" applyAlignment="1">
      <alignment horizontal="left"/>
    </xf>
    <xf numFmtId="0" fontId="9" fillId="0" borderId="78" xfId="2" applyFont="1" applyBorder="1" applyAlignment="1">
      <alignment horizontal="left"/>
    </xf>
    <xf numFmtId="0" fontId="5" fillId="0" borderId="84" xfId="0" applyFont="1" applyBorder="1" applyAlignment="1" applyProtection="1">
      <alignment horizontal="center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4" xfId="3" xr:uid="{00000000-0005-0000-0000-000003000000}"/>
  </cellStyles>
  <dxfs count="83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00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Y46"/>
  <sheetViews>
    <sheetView zoomScaleNormal="100" zoomScaleSheetLayoutView="85" workbookViewId="0">
      <pane ySplit="7" topLeftCell="A20" activePane="bottomLeft" state="frozen"/>
      <selection pane="bottomLeft" activeCell="D35" sqref="D35"/>
    </sheetView>
  </sheetViews>
  <sheetFormatPr defaultRowHeight="12.75" x14ac:dyDescent="0.2"/>
  <cols>
    <col min="1" max="1" width="2.42578125" style="4" customWidth="1"/>
    <col min="2" max="2" width="22.7109375" style="27" customWidth="1"/>
    <col min="3" max="3" width="10.85546875" style="78" customWidth="1"/>
    <col min="4" max="4" width="24.85546875" style="27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2.5703125" style="4" customWidth="1"/>
    <col min="16" max="16384" width="9.140625" style="4"/>
  </cols>
  <sheetData>
    <row r="1" spans="1:25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5">
      <c r="A2" s="1"/>
      <c r="B2" s="2" t="s">
        <v>74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"/>
      <c r="B4" s="3"/>
      <c r="C4" s="7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5"/>
      <c r="B5" s="28" t="s">
        <v>0</v>
      </c>
      <c r="C5" s="73" t="s">
        <v>1</v>
      </c>
      <c r="D5" s="179" t="s">
        <v>12</v>
      </c>
      <c r="E5" s="255" t="s">
        <v>166</v>
      </c>
      <c r="F5" s="256"/>
      <c r="G5" s="257" t="s">
        <v>9</v>
      </c>
      <c r="H5" s="256"/>
      <c r="I5" s="257" t="s">
        <v>10</v>
      </c>
      <c r="J5" s="256"/>
      <c r="K5" s="257" t="s">
        <v>15</v>
      </c>
      <c r="L5" s="256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1"/>
      <c r="V5" s="1"/>
      <c r="W5" s="1"/>
      <c r="X5" s="1"/>
      <c r="Y5" s="1"/>
    </row>
    <row r="6" spans="1:25" x14ac:dyDescent="0.2">
      <c r="A6" s="5"/>
      <c r="B6" s="29"/>
      <c r="C6" s="74"/>
      <c r="D6" s="180"/>
      <c r="E6" s="243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1"/>
      <c r="V6" s="1"/>
      <c r="W6" s="1"/>
      <c r="X6" s="1"/>
      <c r="Y6" s="1"/>
    </row>
    <row r="7" spans="1:25" ht="13.5" thickBot="1" x14ac:dyDescent="0.25">
      <c r="A7" s="5"/>
      <c r="B7" s="30"/>
      <c r="C7" s="75"/>
      <c r="D7" s="181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44" t="s">
        <v>2</v>
      </c>
      <c r="L7" s="10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1"/>
      <c r="V7" s="1"/>
      <c r="W7" s="1"/>
      <c r="X7" s="1"/>
      <c r="Y7" s="1"/>
    </row>
    <row r="8" spans="1:25" ht="13.5" thickTop="1" x14ac:dyDescent="0.2">
      <c r="A8" s="5"/>
      <c r="B8" s="165" t="s">
        <v>161</v>
      </c>
      <c r="C8" s="164">
        <v>40686</v>
      </c>
      <c r="D8" s="163" t="s">
        <v>76</v>
      </c>
      <c r="E8" s="39">
        <v>14.31</v>
      </c>
      <c r="F8" s="36">
        <f t="shared" ref="F8:F29" si="0">IF(+E8,+RANK(E8,E$8:E$29,1),0)</f>
        <v>15</v>
      </c>
      <c r="G8" s="39">
        <v>113</v>
      </c>
      <c r="H8" s="40">
        <f t="shared" ref="H8:H29" si="1">IF(+G8,+RANK(G8,G$8:G$29,0),0)</f>
        <v>17</v>
      </c>
      <c r="I8" s="39">
        <v>9.4499999999999993</v>
      </c>
      <c r="J8" s="42">
        <f t="shared" ref="J8:J29" si="2">IF(+I8,+RANK(I8,I$8:I$29,0),0)</f>
        <v>7</v>
      </c>
      <c r="K8" s="83">
        <v>1.4030092592592592E-3</v>
      </c>
      <c r="L8" s="40">
        <f t="shared" ref="L8:L29" si="3">IF(+K8,+RANK(K8,K$8:K$29,1),0)</f>
        <v>14</v>
      </c>
      <c r="M8" s="51">
        <f t="shared" ref="M8:M29" si="4">+IF(+AND(+F8&gt;0,+H8&gt;0,+J8&gt;0,+L8&gt;0),+F8+H8+J8+L8,"nekompletní")</f>
        <v>53</v>
      </c>
      <c r="N8" s="48">
        <f t="shared" ref="N8:N29" si="5">IF(+M8&lt;&gt;"nekompletní",+RANK(M8,M$8:M$29,1),0)</f>
        <v>13</v>
      </c>
      <c r="O8" s="7"/>
      <c r="P8" s="7"/>
      <c r="Q8" s="7"/>
      <c r="R8" s="7"/>
      <c r="S8" s="7"/>
      <c r="T8" s="7"/>
      <c r="U8" s="1"/>
      <c r="V8" s="1"/>
      <c r="W8" s="1"/>
      <c r="X8" s="1"/>
      <c r="Y8" s="1"/>
    </row>
    <row r="9" spans="1:25" x14ac:dyDescent="0.2">
      <c r="A9" s="5"/>
      <c r="B9" s="165" t="s">
        <v>77</v>
      </c>
      <c r="C9" s="164">
        <v>40625</v>
      </c>
      <c r="D9" s="163" t="s">
        <v>76</v>
      </c>
      <c r="E9" s="37">
        <v>11.99</v>
      </c>
      <c r="F9" s="36">
        <f t="shared" si="0"/>
        <v>3</v>
      </c>
      <c r="G9" s="37">
        <v>132</v>
      </c>
      <c r="H9" s="36">
        <f t="shared" si="1"/>
        <v>5</v>
      </c>
      <c r="I9" s="37">
        <v>7.05</v>
      </c>
      <c r="J9" s="43">
        <f t="shared" si="2"/>
        <v>12</v>
      </c>
      <c r="K9" s="84">
        <v>1.2563657407407406E-3</v>
      </c>
      <c r="L9" s="36">
        <f t="shared" si="3"/>
        <v>4</v>
      </c>
      <c r="M9" s="38">
        <f t="shared" si="4"/>
        <v>24</v>
      </c>
      <c r="N9" s="49">
        <f t="shared" si="5"/>
        <v>6</v>
      </c>
      <c r="O9" s="7"/>
      <c r="P9" s="7"/>
      <c r="Q9" s="7"/>
      <c r="R9" s="7"/>
      <c r="S9" s="7"/>
      <c r="T9" s="7"/>
      <c r="U9" s="1"/>
      <c r="V9" s="1"/>
      <c r="W9" s="1"/>
      <c r="X9" s="1"/>
      <c r="Y9" s="1"/>
    </row>
    <row r="10" spans="1:25" x14ac:dyDescent="0.2">
      <c r="A10" s="5"/>
      <c r="B10" s="165" t="s">
        <v>78</v>
      </c>
      <c r="C10" s="164">
        <v>40636</v>
      </c>
      <c r="D10" s="163" t="s">
        <v>76</v>
      </c>
      <c r="E10" s="37">
        <v>13.11</v>
      </c>
      <c r="F10" s="36">
        <f t="shared" si="0"/>
        <v>11</v>
      </c>
      <c r="G10" s="37">
        <v>122</v>
      </c>
      <c r="H10" s="36">
        <f t="shared" si="1"/>
        <v>12</v>
      </c>
      <c r="I10" s="37">
        <v>4.82</v>
      </c>
      <c r="J10" s="43">
        <f t="shared" si="2"/>
        <v>19</v>
      </c>
      <c r="K10" s="84">
        <v>1.317939814814815E-3</v>
      </c>
      <c r="L10" s="36">
        <f t="shared" si="3"/>
        <v>7</v>
      </c>
      <c r="M10" s="38">
        <f t="shared" si="4"/>
        <v>49</v>
      </c>
      <c r="N10" s="49">
        <f t="shared" si="5"/>
        <v>10</v>
      </c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</row>
    <row r="11" spans="1:25" ht="13.5" thickBot="1" x14ac:dyDescent="0.25">
      <c r="A11" s="5"/>
      <c r="B11" s="173" t="s">
        <v>79</v>
      </c>
      <c r="C11" s="174">
        <v>40667</v>
      </c>
      <c r="D11" s="214" t="s">
        <v>76</v>
      </c>
      <c r="E11" s="52">
        <v>12.93</v>
      </c>
      <c r="F11" s="53">
        <f t="shared" si="0"/>
        <v>9</v>
      </c>
      <c r="G11" s="52">
        <v>115</v>
      </c>
      <c r="H11" s="53">
        <f t="shared" si="1"/>
        <v>16</v>
      </c>
      <c r="I11" s="52">
        <v>5.5</v>
      </c>
      <c r="J11" s="54">
        <f t="shared" si="2"/>
        <v>17</v>
      </c>
      <c r="K11" s="85">
        <v>1.3285879629629628E-3</v>
      </c>
      <c r="L11" s="53">
        <f t="shared" si="3"/>
        <v>8</v>
      </c>
      <c r="M11" s="55">
        <f t="shared" ref="M11" si="6">+IF(+AND(+F11&gt;0,+H11&gt;0,+J11&gt;0,+L11&gt;0),+F11+H11+J11+L11,"nekompletní")</f>
        <v>50</v>
      </c>
      <c r="N11" s="56">
        <f t="shared" si="5"/>
        <v>12</v>
      </c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</row>
    <row r="12" spans="1:25" x14ac:dyDescent="0.2">
      <c r="A12" s="5"/>
      <c r="B12" s="169" t="s">
        <v>80</v>
      </c>
      <c r="C12" s="170">
        <v>40719</v>
      </c>
      <c r="D12" s="213" t="s">
        <v>81</v>
      </c>
      <c r="E12" s="57">
        <v>12.28</v>
      </c>
      <c r="F12" s="58">
        <f t="shared" si="0"/>
        <v>5</v>
      </c>
      <c r="G12" s="57">
        <v>130</v>
      </c>
      <c r="H12" s="58">
        <f t="shared" si="1"/>
        <v>7</v>
      </c>
      <c r="I12" s="57">
        <v>9.09</v>
      </c>
      <c r="J12" s="59">
        <f t="shared" si="2"/>
        <v>8</v>
      </c>
      <c r="K12" s="86">
        <v>1.3837962962962962E-3</v>
      </c>
      <c r="L12" s="58">
        <f t="shared" si="3"/>
        <v>13</v>
      </c>
      <c r="M12" s="60">
        <f t="shared" ref="M12:M19" si="7">+IF(+AND(+F12&gt;0,+H12&gt;0,+J12&gt;0,+L12&gt;0),+F12+H12+J12+L12,"nekompletní")</f>
        <v>33</v>
      </c>
      <c r="N12" s="61">
        <f t="shared" si="5"/>
        <v>8</v>
      </c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</row>
    <row r="13" spans="1:25" x14ac:dyDescent="0.2">
      <c r="A13" s="5"/>
      <c r="B13" s="165" t="s">
        <v>82</v>
      </c>
      <c r="C13" s="164">
        <v>40563</v>
      </c>
      <c r="D13" s="163" t="s">
        <v>81</v>
      </c>
      <c r="E13" s="37">
        <v>12.28</v>
      </c>
      <c r="F13" s="36">
        <f t="shared" si="0"/>
        <v>5</v>
      </c>
      <c r="G13" s="37">
        <v>130</v>
      </c>
      <c r="H13" s="36">
        <f t="shared" si="1"/>
        <v>7</v>
      </c>
      <c r="I13" s="37">
        <v>10.73</v>
      </c>
      <c r="J13" s="43">
        <f t="shared" si="2"/>
        <v>3</v>
      </c>
      <c r="K13" s="84">
        <v>1.2336805555555556E-3</v>
      </c>
      <c r="L13" s="36">
        <f t="shared" si="3"/>
        <v>3</v>
      </c>
      <c r="M13" s="38">
        <f t="shared" si="7"/>
        <v>18</v>
      </c>
      <c r="N13" s="49">
        <f t="shared" si="5"/>
        <v>3</v>
      </c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</row>
    <row r="14" spans="1:25" x14ac:dyDescent="0.2">
      <c r="A14" s="5"/>
      <c r="B14" s="165" t="s">
        <v>157</v>
      </c>
      <c r="C14" s="164">
        <v>40665</v>
      </c>
      <c r="D14" s="163" t="s">
        <v>81</v>
      </c>
      <c r="E14" s="37">
        <v>15.89</v>
      </c>
      <c r="F14" s="36">
        <f t="shared" si="0"/>
        <v>20</v>
      </c>
      <c r="G14" s="37">
        <v>108</v>
      </c>
      <c r="H14" s="36">
        <f t="shared" si="1"/>
        <v>19</v>
      </c>
      <c r="I14" s="37">
        <v>8.1</v>
      </c>
      <c r="J14" s="43">
        <f t="shared" si="2"/>
        <v>11</v>
      </c>
      <c r="K14" s="84">
        <v>2.0135416666666665E-3</v>
      </c>
      <c r="L14" s="36">
        <f t="shared" si="3"/>
        <v>20</v>
      </c>
      <c r="M14" s="38">
        <f t="shared" si="7"/>
        <v>70</v>
      </c>
      <c r="N14" s="49">
        <f t="shared" si="5"/>
        <v>19</v>
      </c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</row>
    <row r="15" spans="1:25" ht="13.5" thickBot="1" x14ac:dyDescent="0.25">
      <c r="A15" s="5"/>
      <c r="B15" s="173" t="s">
        <v>83</v>
      </c>
      <c r="C15" s="174">
        <v>40777</v>
      </c>
      <c r="D15" s="214" t="s">
        <v>81</v>
      </c>
      <c r="E15" s="52">
        <v>13.41</v>
      </c>
      <c r="F15" s="53">
        <f t="shared" si="0"/>
        <v>14</v>
      </c>
      <c r="G15" s="52">
        <v>121</v>
      </c>
      <c r="H15" s="53">
        <f t="shared" si="1"/>
        <v>15</v>
      </c>
      <c r="I15" s="52">
        <v>8.9</v>
      </c>
      <c r="J15" s="54">
        <f t="shared" si="2"/>
        <v>9</v>
      </c>
      <c r="K15" s="85">
        <v>1.4351851851851854E-3</v>
      </c>
      <c r="L15" s="53">
        <f t="shared" si="3"/>
        <v>16</v>
      </c>
      <c r="M15" s="55">
        <f t="shared" si="7"/>
        <v>54</v>
      </c>
      <c r="N15" s="56">
        <f t="shared" si="5"/>
        <v>14</v>
      </c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</row>
    <row r="16" spans="1:25" x14ac:dyDescent="0.2">
      <c r="A16" s="5"/>
      <c r="B16" s="169" t="s">
        <v>84</v>
      </c>
      <c r="C16" s="170">
        <v>40759</v>
      </c>
      <c r="D16" s="213" t="s">
        <v>41</v>
      </c>
      <c r="E16" s="57">
        <v>14.42</v>
      </c>
      <c r="F16" s="58">
        <f t="shared" si="0"/>
        <v>17</v>
      </c>
      <c r="G16" s="57">
        <v>122</v>
      </c>
      <c r="H16" s="58">
        <f t="shared" si="1"/>
        <v>12</v>
      </c>
      <c r="I16" s="57">
        <v>6.12</v>
      </c>
      <c r="J16" s="59">
        <f t="shared" si="2"/>
        <v>14</v>
      </c>
      <c r="K16" s="86">
        <v>1.4943287037037037E-3</v>
      </c>
      <c r="L16" s="58">
        <f t="shared" si="3"/>
        <v>18</v>
      </c>
      <c r="M16" s="60">
        <f t="shared" si="7"/>
        <v>61</v>
      </c>
      <c r="N16" s="61">
        <f t="shared" si="5"/>
        <v>18</v>
      </c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</row>
    <row r="17" spans="1:25" x14ac:dyDescent="0.2">
      <c r="A17" s="5"/>
      <c r="B17" s="165" t="s">
        <v>85</v>
      </c>
      <c r="C17" s="164">
        <v>40700</v>
      </c>
      <c r="D17" s="163" t="s">
        <v>41</v>
      </c>
      <c r="E17" s="37">
        <v>12.98</v>
      </c>
      <c r="F17" s="36">
        <f t="shared" si="0"/>
        <v>10</v>
      </c>
      <c r="G17" s="37">
        <v>132</v>
      </c>
      <c r="H17" s="36">
        <f t="shared" si="1"/>
        <v>5</v>
      </c>
      <c r="I17" s="37">
        <v>6.42</v>
      </c>
      <c r="J17" s="43">
        <f t="shared" si="2"/>
        <v>13</v>
      </c>
      <c r="K17" s="84">
        <v>1.3456018518518519E-3</v>
      </c>
      <c r="L17" s="36">
        <f t="shared" si="3"/>
        <v>9</v>
      </c>
      <c r="M17" s="38">
        <f t="shared" si="7"/>
        <v>37</v>
      </c>
      <c r="N17" s="49">
        <f t="shared" si="5"/>
        <v>9</v>
      </c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</row>
    <row r="18" spans="1:25" x14ac:dyDescent="0.2">
      <c r="A18" s="5"/>
      <c r="B18" s="165" t="s">
        <v>86</v>
      </c>
      <c r="C18" s="164">
        <v>40769</v>
      </c>
      <c r="D18" s="163" t="s">
        <v>41</v>
      </c>
      <c r="E18" s="37">
        <v>13.16</v>
      </c>
      <c r="F18" s="36">
        <f t="shared" si="0"/>
        <v>12</v>
      </c>
      <c r="G18" s="37">
        <v>128</v>
      </c>
      <c r="H18" s="36">
        <f t="shared" si="1"/>
        <v>9</v>
      </c>
      <c r="I18" s="37">
        <v>5.58</v>
      </c>
      <c r="J18" s="43">
        <f t="shared" si="2"/>
        <v>16</v>
      </c>
      <c r="K18" s="84">
        <v>1.3817129629629631E-3</v>
      </c>
      <c r="L18" s="36">
        <f t="shared" si="3"/>
        <v>12</v>
      </c>
      <c r="M18" s="38">
        <f t="shared" si="7"/>
        <v>49</v>
      </c>
      <c r="N18" s="49">
        <f t="shared" si="5"/>
        <v>10</v>
      </c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</row>
    <row r="19" spans="1:25" ht="13.5" thickBot="1" x14ac:dyDescent="0.25">
      <c r="A19" s="5"/>
      <c r="B19" s="173" t="s">
        <v>162</v>
      </c>
      <c r="C19" s="174">
        <v>40550</v>
      </c>
      <c r="D19" s="214" t="s">
        <v>41</v>
      </c>
      <c r="E19" s="52">
        <v>14.96</v>
      </c>
      <c r="F19" s="53">
        <f t="shared" si="0"/>
        <v>19</v>
      </c>
      <c r="G19" s="52">
        <v>101</v>
      </c>
      <c r="H19" s="53">
        <f t="shared" si="1"/>
        <v>20</v>
      </c>
      <c r="I19" s="52">
        <v>4.68</v>
      </c>
      <c r="J19" s="54">
        <f t="shared" si="2"/>
        <v>20</v>
      </c>
      <c r="K19" s="85">
        <v>1.4908564814814817E-3</v>
      </c>
      <c r="L19" s="53">
        <f t="shared" si="3"/>
        <v>17</v>
      </c>
      <c r="M19" s="55">
        <f t="shared" si="7"/>
        <v>76</v>
      </c>
      <c r="N19" s="56">
        <f t="shared" si="5"/>
        <v>20</v>
      </c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</row>
    <row r="20" spans="1:25" x14ac:dyDescent="0.2">
      <c r="A20" s="5"/>
      <c r="B20" s="169" t="s">
        <v>87</v>
      </c>
      <c r="C20" s="170">
        <v>40626</v>
      </c>
      <c r="D20" s="213" t="s">
        <v>45</v>
      </c>
      <c r="E20" s="57">
        <v>10.51</v>
      </c>
      <c r="F20" s="58">
        <f t="shared" si="0"/>
        <v>1</v>
      </c>
      <c r="G20" s="57">
        <v>138</v>
      </c>
      <c r="H20" s="58">
        <f t="shared" si="1"/>
        <v>3</v>
      </c>
      <c r="I20" s="57">
        <v>12.35</v>
      </c>
      <c r="J20" s="59">
        <f t="shared" si="2"/>
        <v>1</v>
      </c>
      <c r="K20" s="86">
        <v>1.0425925925925926E-3</v>
      </c>
      <c r="L20" s="58">
        <f t="shared" si="3"/>
        <v>1</v>
      </c>
      <c r="M20" s="60">
        <f t="shared" ref="M20:M23" si="8">+IF(+AND(+F20&gt;0,+H20&gt;0,+J20&gt;0,+L20&gt;0),+F20+H20+J20+L20,"nekompletní")</f>
        <v>6</v>
      </c>
      <c r="N20" s="61">
        <f t="shared" si="5"/>
        <v>1</v>
      </c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</row>
    <row r="21" spans="1:25" x14ac:dyDescent="0.2">
      <c r="A21" s="5"/>
      <c r="B21" s="165" t="s">
        <v>88</v>
      </c>
      <c r="C21" s="164">
        <v>40566</v>
      </c>
      <c r="D21" s="163" t="s">
        <v>45</v>
      </c>
      <c r="E21" s="37">
        <v>12.4</v>
      </c>
      <c r="F21" s="36">
        <f t="shared" si="0"/>
        <v>7</v>
      </c>
      <c r="G21" s="37">
        <v>139</v>
      </c>
      <c r="H21" s="36">
        <f t="shared" si="1"/>
        <v>2</v>
      </c>
      <c r="I21" s="37">
        <v>9.9</v>
      </c>
      <c r="J21" s="43">
        <f t="shared" si="2"/>
        <v>6</v>
      </c>
      <c r="K21" s="84">
        <v>1.375115740740741E-3</v>
      </c>
      <c r="L21" s="36">
        <f t="shared" si="3"/>
        <v>11</v>
      </c>
      <c r="M21" s="38">
        <f t="shared" si="8"/>
        <v>26</v>
      </c>
      <c r="N21" s="49">
        <f t="shared" si="5"/>
        <v>7</v>
      </c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</row>
    <row r="22" spans="1:25" x14ac:dyDescent="0.2">
      <c r="A22" s="5"/>
      <c r="B22" s="165" t="s">
        <v>89</v>
      </c>
      <c r="C22" s="164">
        <v>40547</v>
      </c>
      <c r="D22" s="163" t="s">
        <v>45</v>
      </c>
      <c r="E22" s="37">
        <v>12.52</v>
      </c>
      <c r="F22" s="36">
        <f t="shared" si="0"/>
        <v>8</v>
      </c>
      <c r="G22" s="37">
        <v>133</v>
      </c>
      <c r="H22" s="36">
        <f t="shared" si="1"/>
        <v>4</v>
      </c>
      <c r="I22" s="37">
        <v>9.98</v>
      </c>
      <c r="J22" s="43">
        <f t="shared" si="2"/>
        <v>5</v>
      </c>
      <c r="K22" s="84">
        <v>1.2587962962962963E-3</v>
      </c>
      <c r="L22" s="36">
        <f t="shared" si="3"/>
        <v>5</v>
      </c>
      <c r="M22" s="38">
        <f t="shared" si="8"/>
        <v>22</v>
      </c>
      <c r="N22" s="49">
        <f t="shared" si="5"/>
        <v>4</v>
      </c>
      <c r="O22" s="7"/>
      <c r="P22" s="7"/>
      <c r="Q22" s="7"/>
      <c r="R22" s="7"/>
      <c r="S22" s="7"/>
      <c r="T22" s="7"/>
      <c r="U22" s="1"/>
      <c r="V22" s="1"/>
      <c r="W22" s="1"/>
      <c r="X22" s="1"/>
      <c r="Y22" s="1"/>
    </row>
    <row r="23" spans="1:25" ht="13.5" thickBot="1" x14ac:dyDescent="0.25">
      <c r="A23" s="5"/>
      <c r="B23" s="173" t="s">
        <v>90</v>
      </c>
      <c r="C23" s="174">
        <v>40573</v>
      </c>
      <c r="D23" s="214" t="s">
        <v>45</v>
      </c>
      <c r="E23" s="52">
        <v>14.36</v>
      </c>
      <c r="F23" s="53">
        <f t="shared" si="0"/>
        <v>16</v>
      </c>
      <c r="G23" s="52">
        <v>110</v>
      </c>
      <c r="H23" s="53">
        <f t="shared" si="1"/>
        <v>18</v>
      </c>
      <c r="I23" s="52">
        <v>5.68</v>
      </c>
      <c r="J23" s="54">
        <f t="shared" si="2"/>
        <v>15</v>
      </c>
      <c r="K23" s="85">
        <v>1.3572916666666666E-3</v>
      </c>
      <c r="L23" s="53">
        <f t="shared" si="3"/>
        <v>10</v>
      </c>
      <c r="M23" s="55">
        <f t="shared" si="8"/>
        <v>59</v>
      </c>
      <c r="N23" s="56">
        <f t="shared" si="5"/>
        <v>17</v>
      </c>
      <c r="O23" s="7"/>
      <c r="P23" s="7"/>
      <c r="Q23" s="7"/>
      <c r="R23" s="7"/>
      <c r="S23" s="7"/>
      <c r="T23" s="7"/>
      <c r="U23" s="1"/>
      <c r="V23" s="1"/>
      <c r="W23" s="1"/>
      <c r="X23" s="1"/>
      <c r="Y23" s="1"/>
    </row>
    <row r="24" spans="1:25" x14ac:dyDescent="0.2">
      <c r="A24" s="5"/>
      <c r="B24" s="169" t="s">
        <v>91</v>
      </c>
      <c r="C24" s="170">
        <v>40599</v>
      </c>
      <c r="D24" s="213" t="s">
        <v>13</v>
      </c>
      <c r="E24" s="57">
        <v>13.3</v>
      </c>
      <c r="F24" s="58">
        <f t="shared" si="0"/>
        <v>13</v>
      </c>
      <c r="G24" s="57">
        <v>122</v>
      </c>
      <c r="H24" s="58">
        <f t="shared" si="1"/>
        <v>12</v>
      </c>
      <c r="I24" s="57">
        <v>5.0199999999999996</v>
      </c>
      <c r="J24" s="59">
        <f t="shared" si="2"/>
        <v>18</v>
      </c>
      <c r="K24" s="86">
        <v>1.4250000000000001E-3</v>
      </c>
      <c r="L24" s="58">
        <f t="shared" si="3"/>
        <v>15</v>
      </c>
      <c r="M24" s="60">
        <f t="shared" si="4"/>
        <v>58</v>
      </c>
      <c r="N24" s="61">
        <f t="shared" si="5"/>
        <v>16</v>
      </c>
      <c r="O24" s="7"/>
      <c r="P24" s="7"/>
      <c r="Q24" s="7"/>
      <c r="R24" s="7"/>
      <c r="S24" s="7"/>
      <c r="T24" s="7"/>
      <c r="U24" s="1"/>
      <c r="V24" s="1"/>
      <c r="W24" s="1"/>
      <c r="X24" s="1"/>
      <c r="Y24" s="1"/>
    </row>
    <row r="25" spans="1:25" x14ac:dyDescent="0.2">
      <c r="A25" s="5"/>
      <c r="B25" s="165" t="s">
        <v>92</v>
      </c>
      <c r="C25" s="164">
        <v>40624</v>
      </c>
      <c r="D25" s="163" t="s">
        <v>13</v>
      </c>
      <c r="E25" s="37">
        <v>12.18</v>
      </c>
      <c r="F25" s="36">
        <f t="shared" si="0"/>
        <v>4</v>
      </c>
      <c r="G25" s="37">
        <v>144</v>
      </c>
      <c r="H25" s="36">
        <f t="shared" si="1"/>
        <v>1</v>
      </c>
      <c r="I25" s="37">
        <v>11.62</v>
      </c>
      <c r="J25" s="43">
        <f t="shared" si="2"/>
        <v>2</v>
      </c>
      <c r="K25" s="84">
        <v>1.1770833333333334E-3</v>
      </c>
      <c r="L25" s="36">
        <f t="shared" si="3"/>
        <v>2</v>
      </c>
      <c r="M25" s="38">
        <f t="shared" si="4"/>
        <v>9</v>
      </c>
      <c r="N25" s="49">
        <f t="shared" si="5"/>
        <v>2</v>
      </c>
      <c r="O25" s="7"/>
      <c r="P25" s="7"/>
      <c r="Q25" s="7"/>
      <c r="R25" s="7"/>
      <c r="S25" s="7"/>
      <c r="T25" s="7"/>
      <c r="U25" s="1"/>
      <c r="V25" s="1"/>
      <c r="W25" s="1"/>
      <c r="X25" s="1"/>
      <c r="Y25" s="1"/>
    </row>
    <row r="26" spans="1:25" ht="13.5" thickBot="1" x14ac:dyDescent="0.25">
      <c r="A26" s="5"/>
      <c r="B26" s="173" t="s">
        <v>93</v>
      </c>
      <c r="C26" s="174">
        <v>40562</v>
      </c>
      <c r="D26" s="214" t="s">
        <v>13</v>
      </c>
      <c r="E26" s="52">
        <v>14.92</v>
      </c>
      <c r="F26" s="53">
        <f t="shared" si="0"/>
        <v>18</v>
      </c>
      <c r="G26" s="52">
        <v>128</v>
      </c>
      <c r="H26" s="53">
        <f t="shared" si="1"/>
        <v>9</v>
      </c>
      <c r="I26" s="52">
        <v>8.1199999999999992</v>
      </c>
      <c r="J26" s="54">
        <f t="shared" si="2"/>
        <v>10</v>
      </c>
      <c r="K26" s="85">
        <v>1.581828703703704E-3</v>
      </c>
      <c r="L26" s="53">
        <f t="shared" si="3"/>
        <v>19</v>
      </c>
      <c r="M26" s="55">
        <f t="shared" si="4"/>
        <v>56</v>
      </c>
      <c r="N26" s="56">
        <f t="shared" si="5"/>
        <v>15</v>
      </c>
      <c r="O26" s="7"/>
      <c r="P26" s="7"/>
      <c r="Q26" s="7"/>
      <c r="R26" s="7"/>
      <c r="S26" s="7"/>
      <c r="T26" s="7"/>
      <c r="U26" s="1"/>
      <c r="V26" s="1"/>
      <c r="W26" s="1"/>
      <c r="X26" s="1"/>
      <c r="Y26" s="1"/>
    </row>
    <row r="27" spans="1:25" ht="13.5" thickBot="1" x14ac:dyDescent="0.25">
      <c r="A27" s="5"/>
      <c r="B27" s="176" t="s">
        <v>94</v>
      </c>
      <c r="C27" s="177">
        <v>40563</v>
      </c>
      <c r="D27" s="231" t="s">
        <v>20</v>
      </c>
      <c r="E27" s="238">
        <v>11.54</v>
      </c>
      <c r="F27" s="193">
        <f t="shared" si="0"/>
        <v>2</v>
      </c>
      <c r="G27" s="238">
        <v>126</v>
      </c>
      <c r="H27" s="193">
        <f t="shared" si="1"/>
        <v>11</v>
      </c>
      <c r="I27" s="238">
        <v>10.42</v>
      </c>
      <c r="J27" s="239">
        <f t="shared" si="2"/>
        <v>4</v>
      </c>
      <c r="K27" s="240">
        <v>1.2747685185185184E-3</v>
      </c>
      <c r="L27" s="193">
        <f t="shared" si="3"/>
        <v>6</v>
      </c>
      <c r="M27" s="196">
        <f t="shared" ref="M27" si="9">+IF(+AND(+F27&gt;0,+H27&gt;0,+J27&gt;0,+L27&gt;0),+F27+H27+J27+L27,"nekompletní")</f>
        <v>23</v>
      </c>
      <c r="N27" s="197">
        <f t="shared" si="5"/>
        <v>5</v>
      </c>
      <c r="O27" s="7"/>
      <c r="P27" s="7"/>
      <c r="Q27" s="7"/>
      <c r="R27" s="7"/>
      <c r="S27" s="7"/>
      <c r="T27" s="7"/>
      <c r="U27" s="1"/>
      <c r="V27" s="1"/>
      <c r="W27" s="1"/>
      <c r="X27" s="1"/>
      <c r="Y27" s="1"/>
    </row>
    <row r="28" spans="1:25" ht="15" x14ac:dyDescent="0.25">
      <c r="A28" s="5"/>
      <c r="B28" s="142"/>
      <c r="C28" s="153"/>
      <c r="D28" s="150"/>
      <c r="E28" s="94"/>
      <c r="F28" s="87">
        <f t="shared" si="0"/>
        <v>0</v>
      </c>
      <c r="G28" s="94"/>
      <c r="H28" s="87">
        <f t="shared" si="1"/>
        <v>0</v>
      </c>
      <c r="I28" s="94"/>
      <c r="J28" s="143">
        <f t="shared" si="2"/>
        <v>0</v>
      </c>
      <c r="K28" s="144"/>
      <c r="L28" s="87">
        <f t="shared" si="3"/>
        <v>0</v>
      </c>
      <c r="M28" s="88" t="str">
        <f t="shared" si="4"/>
        <v>nekompletní</v>
      </c>
      <c r="N28" s="50">
        <f t="shared" si="5"/>
        <v>0</v>
      </c>
      <c r="O28" s="7"/>
      <c r="P28" s="7"/>
      <c r="Q28" s="7"/>
      <c r="R28" s="7"/>
      <c r="S28" s="7"/>
      <c r="T28" s="7"/>
      <c r="U28" s="1"/>
      <c r="V28" s="1"/>
      <c r="W28" s="1"/>
      <c r="X28" s="1"/>
      <c r="Y28" s="1"/>
    </row>
    <row r="29" spans="1:25" ht="15.75" thickBot="1" x14ac:dyDescent="0.3">
      <c r="A29" s="5"/>
      <c r="B29" s="145"/>
      <c r="C29" s="146"/>
      <c r="D29" s="147"/>
      <c r="E29" s="52"/>
      <c r="F29" s="53">
        <f t="shared" si="0"/>
        <v>0</v>
      </c>
      <c r="G29" s="52"/>
      <c r="H29" s="53">
        <f t="shared" si="1"/>
        <v>0</v>
      </c>
      <c r="I29" s="52"/>
      <c r="J29" s="54">
        <f t="shared" si="2"/>
        <v>0</v>
      </c>
      <c r="K29" s="85"/>
      <c r="L29" s="53">
        <f t="shared" si="3"/>
        <v>0</v>
      </c>
      <c r="M29" s="55" t="str">
        <f t="shared" si="4"/>
        <v>nekompletní</v>
      </c>
      <c r="N29" s="56">
        <f t="shared" si="5"/>
        <v>0</v>
      </c>
      <c r="O29" s="7"/>
      <c r="P29" s="7"/>
      <c r="Q29" s="7"/>
      <c r="R29" s="7"/>
      <c r="S29" s="7"/>
      <c r="T29" s="7"/>
      <c r="U29" s="1"/>
      <c r="V29" s="1"/>
      <c r="W29" s="1"/>
      <c r="X29" s="1"/>
      <c r="Y29" s="1"/>
    </row>
    <row r="30" spans="1:25" x14ac:dyDescent="0.2">
      <c r="A30" s="1"/>
      <c r="B30" s="25"/>
      <c r="C30" s="76"/>
      <c r="D30" s="25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"/>
      <c r="B31" s="26"/>
      <c r="C31" s="77"/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26"/>
      <c r="C32" s="77"/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26"/>
      <c r="C33" s="77"/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"/>
      <c r="B34" s="26"/>
      <c r="C34" s="77"/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26"/>
      <c r="C35" s="77"/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26"/>
      <c r="C36" s="77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"/>
      <c r="B37" s="26"/>
      <c r="C37" s="77"/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"/>
      <c r="B38" s="26"/>
      <c r="C38" s="77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"/>
      <c r="B39" s="26"/>
      <c r="C39" s="77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B40" s="26"/>
      <c r="C40" s="77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B41" s="26"/>
      <c r="C41" s="77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B42" s="26"/>
      <c r="C42" s="77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B43" s="26"/>
      <c r="C43" s="77"/>
      <c r="D43" s="2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B44" s="26"/>
      <c r="C44" s="77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B45" s="26"/>
      <c r="C45" s="77"/>
      <c r="D45" s="2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"/>
      <c r="B46" s="26"/>
      <c r="C46" s="77"/>
      <c r="D46" s="2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sortState ref="B8:N29">
    <sortCondition ref="D8:D29"/>
  </sortState>
  <mergeCells count="9">
    <mergeCell ref="E6:F6"/>
    <mergeCell ref="G6:H6"/>
    <mergeCell ref="I6:J6"/>
    <mergeCell ref="K6:L6"/>
    <mergeCell ref="G1:N3"/>
    <mergeCell ref="E5:F5"/>
    <mergeCell ref="G5:H5"/>
    <mergeCell ref="I5:J5"/>
    <mergeCell ref="K5:L5"/>
  </mergeCells>
  <conditionalFormatting sqref="N8:N10 N19 N28:N29 N12:N15">
    <cfRule type="cellIs" dxfId="830" priority="322" stopIfTrue="1" operator="equal">
      <formula>1</formula>
    </cfRule>
    <cfRule type="cellIs" dxfId="829" priority="323" stopIfTrue="1" operator="equal">
      <formula>2</formula>
    </cfRule>
    <cfRule type="cellIs" dxfId="828" priority="324" stopIfTrue="1" operator="equal">
      <formula>3</formula>
    </cfRule>
  </conditionalFormatting>
  <conditionalFormatting sqref="F8:F10 F19 F28:F29 F12:F15">
    <cfRule type="cellIs" dxfId="827" priority="318" stopIfTrue="1" operator="equal">
      <formula>2</formula>
    </cfRule>
    <cfRule type="cellIs" dxfId="826" priority="319" stopIfTrue="1" operator="equal">
      <formula>1</formula>
    </cfRule>
    <cfRule type="cellIs" dxfId="825" priority="320" stopIfTrue="1" operator="equal">
      <formula>3</formula>
    </cfRule>
  </conditionalFormatting>
  <conditionalFormatting sqref="F10 H8:H10 J8:J10 L8:L10 L19 J19 H19 F19 F28:F29 H28:H29 J28:J29 L28:L29 L12:L15 J12:J15 H12:H15 F12:F15">
    <cfRule type="cellIs" dxfId="824" priority="315" stopIfTrue="1" operator="equal">
      <formula>3</formula>
    </cfRule>
    <cfRule type="cellIs" dxfId="823" priority="316" stopIfTrue="1" operator="equal">
      <formula>1</formula>
    </cfRule>
    <cfRule type="cellIs" dxfId="822" priority="317" stopIfTrue="1" operator="equal">
      <formula>2</formula>
    </cfRule>
  </conditionalFormatting>
  <conditionalFormatting sqref="L8:L10 J8:J10 F8:F10 F19 J19 L19 L28:L29 J28:J29 F28:F29 F12:F15 J12:J15 L12:L15">
    <cfRule type="cellIs" dxfId="821" priority="314" stopIfTrue="1" operator="equal">
      <formula>1</formula>
    </cfRule>
  </conditionalFormatting>
  <conditionalFormatting sqref="L8:L10 J8:J10 H8:H10 F8:F10 F19 H19 J19 L19 L28:L29 J28:J29 H28:H29 F28:F29 F12:F15 H12:H15 J12:J15 L12:L15">
    <cfRule type="cellIs" dxfId="820" priority="311" stopIfTrue="1" operator="equal">
      <formula>3</formula>
    </cfRule>
    <cfRule type="cellIs" dxfId="819" priority="312" stopIfTrue="1" operator="equal">
      <formula>2</formula>
    </cfRule>
  </conditionalFormatting>
  <conditionalFormatting sqref="N8:N10 N19 N28:N29 N12:N15">
    <cfRule type="cellIs" dxfId="818" priority="310" operator="equal">
      <formula>4</formula>
    </cfRule>
  </conditionalFormatting>
  <conditionalFormatting sqref="L8:L10 J8:J10 H8:H10 F8:F10 N8:N10 N19 F19 H19 J19 L19 L28:L29 J28:J29 H28:H29 F28:F29 N28:N29 N12:N15 F12:F15 H12:H15 J12:J15 L12:L15">
    <cfRule type="cellIs" dxfId="817" priority="304" operator="equal">
      <formula>6</formula>
    </cfRule>
    <cfRule type="cellIs" dxfId="816" priority="305" operator="equal">
      <formula>4</formula>
    </cfRule>
    <cfRule type="cellIs" dxfId="815" priority="306" operator="equal">
      <formula>5</formula>
    </cfRule>
  </conditionalFormatting>
  <conditionalFormatting sqref="N27 F27 H27 J27 L27">
    <cfRule type="cellIs" dxfId="814" priority="145" operator="equal">
      <formula>6</formula>
    </cfRule>
    <cfRule type="cellIs" dxfId="813" priority="146" operator="equal">
      <formula>4</formula>
    </cfRule>
    <cfRule type="cellIs" dxfId="812" priority="147" operator="equal">
      <formula>5</formula>
    </cfRule>
  </conditionalFormatting>
  <conditionalFormatting sqref="N16:N18">
    <cfRule type="cellIs" dxfId="811" priority="238" stopIfTrue="1" operator="equal">
      <formula>1</formula>
    </cfRule>
    <cfRule type="cellIs" dxfId="810" priority="239" stopIfTrue="1" operator="equal">
      <formula>2</formula>
    </cfRule>
    <cfRule type="cellIs" dxfId="809" priority="240" stopIfTrue="1" operator="equal">
      <formula>3</formula>
    </cfRule>
  </conditionalFormatting>
  <conditionalFormatting sqref="F16:F18">
    <cfRule type="cellIs" dxfId="808" priority="235" stopIfTrue="1" operator="equal">
      <formula>2</formula>
    </cfRule>
    <cfRule type="cellIs" dxfId="807" priority="236" stopIfTrue="1" operator="equal">
      <formula>1</formula>
    </cfRule>
    <cfRule type="cellIs" dxfId="806" priority="237" stopIfTrue="1" operator="equal">
      <formula>3</formula>
    </cfRule>
  </conditionalFormatting>
  <conditionalFormatting sqref="L16:L18 J16:J18 H16:H18 F16:F18">
    <cfRule type="cellIs" dxfId="805" priority="232" stopIfTrue="1" operator="equal">
      <formula>3</formula>
    </cfRule>
    <cfRule type="cellIs" dxfId="804" priority="233" stopIfTrue="1" operator="equal">
      <formula>1</formula>
    </cfRule>
    <cfRule type="cellIs" dxfId="803" priority="234" stopIfTrue="1" operator="equal">
      <formula>2</formula>
    </cfRule>
  </conditionalFormatting>
  <conditionalFormatting sqref="F16:F18 J16:J18 L16:L18">
    <cfRule type="cellIs" dxfId="802" priority="231" stopIfTrue="1" operator="equal">
      <formula>1</formula>
    </cfRule>
  </conditionalFormatting>
  <conditionalFormatting sqref="F16:F18 H16:H18 J16:J18 L16:L18">
    <cfRule type="cellIs" dxfId="801" priority="229" stopIfTrue="1" operator="equal">
      <formula>3</formula>
    </cfRule>
    <cfRule type="cellIs" dxfId="800" priority="230" stopIfTrue="1" operator="equal">
      <formula>2</formula>
    </cfRule>
  </conditionalFormatting>
  <conditionalFormatting sqref="N16:N18">
    <cfRule type="cellIs" dxfId="799" priority="228" operator="equal">
      <formula>4</formula>
    </cfRule>
  </conditionalFormatting>
  <conditionalFormatting sqref="N16:N18 F16:F18 H16:H18 J16:J18 L16:L18">
    <cfRule type="cellIs" dxfId="798" priority="225" operator="equal">
      <formula>6</formula>
    </cfRule>
    <cfRule type="cellIs" dxfId="797" priority="226" operator="equal">
      <formula>4</formula>
    </cfRule>
    <cfRule type="cellIs" dxfId="796" priority="227" operator="equal">
      <formula>5</formula>
    </cfRule>
  </conditionalFormatting>
  <conditionalFormatting sqref="N23">
    <cfRule type="cellIs" dxfId="795" priority="110" stopIfTrue="1" operator="equal">
      <formula>1</formula>
    </cfRule>
    <cfRule type="cellIs" dxfId="794" priority="111" stopIfTrue="1" operator="equal">
      <formula>2</formula>
    </cfRule>
    <cfRule type="cellIs" dxfId="793" priority="112" stopIfTrue="1" operator="equal">
      <formula>3</formula>
    </cfRule>
  </conditionalFormatting>
  <conditionalFormatting sqref="F23">
    <cfRule type="cellIs" dxfId="792" priority="107" stopIfTrue="1" operator="equal">
      <formula>2</formula>
    </cfRule>
    <cfRule type="cellIs" dxfId="791" priority="108" stopIfTrue="1" operator="equal">
      <formula>1</formula>
    </cfRule>
    <cfRule type="cellIs" dxfId="790" priority="109" stopIfTrue="1" operator="equal">
      <formula>3</formula>
    </cfRule>
  </conditionalFormatting>
  <conditionalFormatting sqref="L23 J23 H23 F23">
    <cfRule type="cellIs" dxfId="789" priority="104" stopIfTrue="1" operator="equal">
      <formula>3</formula>
    </cfRule>
    <cfRule type="cellIs" dxfId="788" priority="105" stopIfTrue="1" operator="equal">
      <formula>1</formula>
    </cfRule>
    <cfRule type="cellIs" dxfId="787" priority="106" stopIfTrue="1" operator="equal">
      <formula>2</formula>
    </cfRule>
  </conditionalFormatting>
  <conditionalFormatting sqref="F23 J23 L23">
    <cfRule type="cellIs" dxfId="786" priority="103" stopIfTrue="1" operator="equal">
      <formula>1</formula>
    </cfRule>
  </conditionalFormatting>
  <conditionalFormatting sqref="F23 H23 J23 L23">
    <cfRule type="cellIs" dxfId="785" priority="101" stopIfTrue="1" operator="equal">
      <formula>3</formula>
    </cfRule>
    <cfRule type="cellIs" dxfId="784" priority="102" stopIfTrue="1" operator="equal">
      <formula>2</formula>
    </cfRule>
  </conditionalFormatting>
  <conditionalFormatting sqref="N23">
    <cfRule type="cellIs" dxfId="783" priority="100" operator="equal">
      <formula>4</formula>
    </cfRule>
  </conditionalFormatting>
  <conditionalFormatting sqref="N23 F23 H23 J23 L23">
    <cfRule type="cellIs" dxfId="782" priority="97" operator="equal">
      <formula>6</formula>
    </cfRule>
    <cfRule type="cellIs" dxfId="781" priority="98" operator="equal">
      <formula>4</formula>
    </cfRule>
    <cfRule type="cellIs" dxfId="780" priority="99" operator="equal">
      <formula>5</formula>
    </cfRule>
  </conditionalFormatting>
  <conditionalFormatting sqref="N11">
    <cfRule type="cellIs" dxfId="779" priority="206" stopIfTrue="1" operator="equal">
      <formula>1</formula>
    </cfRule>
    <cfRule type="cellIs" dxfId="778" priority="207" stopIfTrue="1" operator="equal">
      <formula>2</formula>
    </cfRule>
    <cfRule type="cellIs" dxfId="777" priority="208" stopIfTrue="1" operator="equal">
      <formula>3</formula>
    </cfRule>
  </conditionalFormatting>
  <conditionalFormatting sqref="F11">
    <cfRule type="cellIs" dxfId="776" priority="203" stopIfTrue="1" operator="equal">
      <formula>2</formula>
    </cfRule>
    <cfRule type="cellIs" dxfId="775" priority="204" stopIfTrue="1" operator="equal">
      <formula>1</formula>
    </cfRule>
    <cfRule type="cellIs" dxfId="774" priority="205" stopIfTrue="1" operator="equal">
      <formula>3</formula>
    </cfRule>
  </conditionalFormatting>
  <conditionalFormatting sqref="L11 J11 H11 F11">
    <cfRule type="cellIs" dxfId="773" priority="200" stopIfTrue="1" operator="equal">
      <formula>3</formula>
    </cfRule>
    <cfRule type="cellIs" dxfId="772" priority="201" stopIfTrue="1" operator="equal">
      <formula>1</formula>
    </cfRule>
    <cfRule type="cellIs" dxfId="771" priority="202" stopIfTrue="1" operator="equal">
      <formula>2</formula>
    </cfRule>
  </conditionalFormatting>
  <conditionalFormatting sqref="F11 J11 L11">
    <cfRule type="cellIs" dxfId="770" priority="199" stopIfTrue="1" operator="equal">
      <formula>1</formula>
    </cfRule>
  </conditionalFormatting>
  <conditionalFormatting sqref="F11 H11 J11 L11">
    <cfRule type="cellIs" dxfId="769" priority="197" stopIfTrue="1" operator="equal">
      <formula>3</formula>
    </cfRule>
    <cfRule type="cellIs" dxfId="768" priority="198" stopIfTrue="1" operator="equal">
      <formula>2</formula>
    </cfRule>
  </conditionalFormatting>
  <conditionalFormatting sqref="N11">
    <cfRule type="cellIs" dxfId="767" priority="196" operator="equal">
      <formula>4</formula>
    </cfRule>
  </conditionalFormatting>
  <conditionalFormatting sqref="N11 F11 H11 J11 L11">
    <cfRule type="cellIs" dxfId="766" priority="193" operator="equal">
      <formula>6</formula>
    </cfRule>
    <cfRule type="cellIs" dxfId="765" priority="194" operator="equal">
      <formula>4</formula>
    </cfRule>
    <cfRule type="cellIs" dxfId="764" priority="195" operator="equal">
      <formula>5</formula>
    </cfRule>
  </conditionalFormatting>
  <conditionalFormatting sqref="N24">
    <cfRule type="cellIs" dxfId="763" priority="190" stopIfTrue="1" operator="equal">
      <formula>1</formula>
    </cfRule>
    <cfRule type="cellIs" dxfId="762" priority="191" stopIfTrue="1" operator="equal">
      <formula>2</formula>
    </cfRule>
    <cfRule type="cellIs" dxfId="761" priority="192" stopIfTrue="1" operator="equal">
      <formula>3</formula>
    </cfRule>
  </conditionalFormatting>
  <conditionalFormatting sqref="F24">
    <cfRule type="cellIs" dxfId="760" priority="187" stopIfTrue="1" operator="equal">
      <formula>2</formula>
    </cfRule>
    <cfRule type="cellIs" dxfId="759" priority="188" stopIfTrue="1" operator="equal">
      <formula>1</formula>
    </cfRule>
    <cfRule type="cellIs" dxfId="758" priority="189" stopIfTrue="1" operator="equal">
      <formula>3</formula>
    </cfRule>
  </conditionalFormatting>
  <conditionalFormatting sqref="L24 J24 H24 F24">
    <cfRule type="cellIs" dxfId="757" priority="184" stopIfTrue="1" operator="equal">
      <formula>3</formula>
    </cfRule>
    <cfRule type="cellIs" dxfId="756" priority="185" stopIfTrue="1" operator="equal">
      <formula>1</formula>
    </cfRule>
    <cfRule type="cellIs" dxfId="755" priority="186" stopIfTrue="1" operator="equal">
      <formula>2</formula>
    </cfRule>
  </conditionalFormatting>
  <conditionalFormatting sqref="F24 J24 L24">
    <cfRule type="cellIs" dxfId="754" priority="183" stopIfTrue="1" operator="equal">
      <formula>1</formula>
    </cfRule>
  </conditionalFormatting>
  <conditionalFormatting sqref="F24 H24 J24 L24">
    <cfRule type="cellIs" dxfId="753" priority="181" stopIfTrue="1" operator="equal">
      <formula>3</formula>
    </cfRule>
    <cfRule type="cellIs" dxfId="752" priority="182" stopIfTrue="1" operator="equal">
      <formula>2</formula>
    </cfRule>
  </conditionalFormatting>
  <conditionalFormatting sqref="N24">
    <cfRule type="cellIs" dxfId="751" priority="180" operator="equal">
      <formula>4</formula>
    </cfRule>
  </conditionalFormatting>
  <conditionalFormatting sqref="N24 F24 H24 J24 L24">
    <cfRule type="cellIs" dxfId="750" priority="177" operator="equal">
      <formula>6</formula>
    </cfRule>
    <cfRule type="cellIs" dxfId="749" priority="178" operator="equal">
      <formula>4</formula>
    </cfRule>
    <cfRule type="cellIs" dxfId="748" priority="179" operator="equal">
      <formula>5</formula>
    </cfRule>
  </conditionalFormatting>
  <conditionalFormatting sqref="N18:N19">
    <cfRule type="cellIs" dxfId="747" priority="126" stopIfTrue="1" operator="equal">
      <formula>1</formula>
    </cfRule>
    <cfRule type="cellIs" dxfId="746" priority="127" stopIfTrue="1" operator="equal">
      <formula>2</formula>
    </cfRule>
    <cfRule type="cellIs" dxfId="745" priority="128" stopIfTrue="1" operator="equal">
      <formula>3</formula>
    </cfRule>
  </conditionalFormatting>
  <conditionalFormatting sqref="F18:F19">
    <cfRule type="cellIs" dxfId="744" priority="123" stopIfTrue="1" operator="equal">
      <formula>2</formula>
    </cfRule>
    <cfRule type="cellIs" dxfId="743" priority="124" stopIfTrue="1" operator="equal">
      <formula>1</formula>
    </cfRule>
    <cfRule type="cellIs" dxfId="742" priority="125" stopIfTrue="1" operator="equal">
      <formula>3</formula>
    </cfRule>
  </conditionalFormatting>
  <conditionalFormatting sqref="L18:L19 J18:J19 H18:H19 F18:F19">
    <cfRule type="cellIs" dxfId="741" priority="120" stopIfTrue="1" operator="equal">
      <formula>3</formula>
    </cfRule>
    <cfRule type="cellIs" dxfId="740" priority="121" stopIfTrue="1" operator="equal">
      <formula>1</formula>
    </cfRule>
    <cfRule type="cellIs" dxfId="739" priority="122" stopIfTrue="1" operator="equal">
      <formula>2</formula>
    </cfRule>
  </conditionalFormatting>
  <conditionalFormatting sqref="F18:F19 J18:J19 L18:L19">
    <cfRule type="cellIs" dxfId="738" priority="119" stopIfTrue="1" operator="equal">
      <formula>1</formula>
    </cfRule>
  </conditionalFormatting>
  <conditionalFormatting sqref="F18:F19 H18:H19 J18:J19 L18:L19">
    <cfRule type="cellIs" dxfId="737" priority="117" stopIfTrue="1" operator="equal">
      <formula>3</formula>
    </cfRule>
    <cfRule type="cellIs" dxfId="736" priority="118" stopIfTrue="1" operator="equal">
      <formula>2</formula>
    </cfRule>
  </conditionalFormatting>
  <conditionalFormatting sqref="N18:N19">
    <cfRule type="cellIs" dxfId="735" priority="116" operator="equal">
      <formula>4</formula>
    </cfRule>
  </conditionalFormatting>
  <conditionalFormatting sqref="N18:N19 F18:F19 H18:H19 J18:J19 L18:L19">
    <cfRule type="cellIs" dxfId="734" priority="113" operator="equal">
      <formula>6</formula>
    </cfRule>
    <cfRule type="cellIs" dxfId="733" priority="114" operator="equal">
      <formula>4</formula>
    </cfRule>
    <cfRule type="cellIs" dxfId="732" priority="115" operator="equal">
      <formula>5</formula>
    </cfRule>
  </conditionalFormatting>
  <conditionalFormatting sqref="N27">
    <cfRule type="cellIs" dxfId="731" priority="158" stopIfTrue="1" operator="equal">
      <formula>1</formula>
    </cfRule>
    <cfRule type="cellIs" dxfId="730" priority="159" stopIfTrue="1" operator="equal">
      <formula>2</formula>
    </cfRule>
    <cfRule type="cellIs" dxfId="729" priority="160" stopIfTrue="1" operator="equal">
      <formula>3</formula>
    </cfRule>
  </conditionalFormatting>
  <conditionalFormatting sqref="F27">
    <cfRule type="cellIs" dxfId="728" priority="155" stopIfTrue="1" operator="equal">
      <formula>2</formula>
    </cfRule>
    <cfRule type="cellIs" dxfId="727" priority="156" stopIfTrue="1" operator="equal">
      <formula>1</formula>
    </cfRule>
    <cfRule type="cellIs" dxfId="726" priority="157" stopIfTrue="1" operator="equal">
      <formula>3</formula>
    </cfRule>
  </conditionalFormatting>
  <conditionalFormatting sqref="L27 J27 H27 F27">
    <cfRule type="cellIs" dxfId="725" priority="152" stopIfTrue="1" operator="equal">
      <formula>3</formula>
    </cfRule>
    <cfRule type="cellIs" dxfId="724" priority="153" stopIfTrue="1" operator="equal">
      <formula>1</formula>
    </cfRule>
    <cfRule type="cellIs" dxfId="723" priority="154" stopIfTrue="1" operator="equal">
      <formula>2</formula>
    </cfRule>
  </conditionalFormatting>
  <conditionalFormatting sqref="F27 J27 L27">
    <cfRule type="cellIs" dxfId="722" priority="151" stopIfTrue="1" operator="equal">
      <formula>1</formula>
    </cfRule>
  </conditionalFormatting>
  <conditionalFormatting sqref="F27 H27 J27 L27">
    <cfRule type="cellIs" dxfId="721" priority="149" stopIfTrue="1" operator="equal">
      <formula>3</formula>
    </cfRule>
    <cfRule type="cellIs" dxfId="720" priority="150" stopIfTrue="1" operator="equal">
      <formula>2</formula>
    </cfRule>
  </conditionalFormatting>
  <conditionalFormatting sqref="N27">
    <cfRule type="cellIs" dxfId="719" priority="148" operator="equal">
      <formula>4</formula>
    </cfRule>
  </conditionalFormatting>
  <conditionalFormatting sqref="N25:N26 F25:F26 H25:H26 J25:J26 L25:L26">
    <cfRule type="cellIs" dxfId="718" priority="1" operator="equal">
      <formula>6</formula>
    </cfRule>
    <cfRule type="cellIs" dxfId="717" priority="2" operator="equal">
      <formula>4</formula>
    </cfRule>
    <cfRule type="cellIs" dxfId="716" priority="3" operator="equal">
      <formula>5</formula>
    </cfRule>
  </conditionalFormatting>
  <conditionalFormatting sqref="N16:N17">
    <cfRule type="cellIs" dxfId="715" priority="142" stopIfTrue="1" operator="equal">
      <formula>1</formula>
    </cfRule>
    <cfRule type="cellIs" dxfId="714" priority="143" stopIfTrue="1" operator="equal">
      <formula>2</formula>
    </cfRule>
    <cfRule type="cellIs" dxfId="713" priority="144" stopIfTrue="1" operator="equal">
      <formula>3</formula>
    </cfRule>
  </conditionalFormatting>
  <conditionalFormatting sqref="F16:F17">
    <cfRule type="cellIs" dxfId="712" priority="139" stopIfTrue="1" operator="equal">
      <formula>2</formula>
    </cfRule>
    <cfRule type="cellIs" dxfId="711" priority="140" stopIfTrue="1" operator="equal">
      <formula>1</formula>
    </cfRule>
    <cfRule type="cellIs" dxfId="710" priority="141" stopIfTrue="1" operator="equal">
      <formula>3</formula>
    </cfRule>
  </conditionalFormatting>
  <conditionalFormatting sqref="L16:L17 J16:J17 H16:H17 F16:F17">
    <cfRule type="cellIs" dxfId="709" priority="136" stopIfTrue="1" operator="equal">
      <formula>3</formula>
    </cfRule>
    <cfRule type="cellIs" dxfId="708" priority="137" stopIfTrue="1" operator="equal">
      <formula>1</formula>
    </cfRule>
    <cfRule type="cellIs" dxfId="707" priority="138" stopIfTrue="1" operator="equal">
      <formula>2</formula>
    </cfRule>
  </conditionalFormatting>
  <conditionalFormatting sqref="F16:F17 J16:J17 L16:L17">
    <cfRule type="cellIs" dxfId="706" priority="135" stopIfTrue="1" operator="equal">
      <formula>1</formula>
    </cfRule>
  </conditionalFormatting>
  <conditionalFormatting sqref="F16:F17 H16:H17 J16:J17 L16:L17">
    <cfRule type="cellIs" dxfId="705" priority="133" stopIfTrue="1" operator="equal">
      <formula>3</formula>
    </cfRule>
    <cfRule type="cellIs" dxfId="704" priority="134" stopIfTrue="1" operator="equal">
      <formula>2</formula>
    </cfRule>
  </conditionalFormatting>
  <conditionalFormatting sqref="N16:N17">
    <cfRule type="cellIs" dxfId="703" priority="132" operator="equal">
      <formula>4</formula>
    </cfRule>
  </conditionalFormatting>
  <conditionalFormatting sqref="N16:N17 F16:F17 H16:H17 J16:J17 L16:L17">
    <cfRule type="cellIs" dxfId="702" priority="129" operator="equal">
      <formula>6</formula>
    </cfRule>
    <cfRule type="cellIs" dxfId="701" priority="130" operator="equal">
      <formula>4</formula>
    </cfRule>
    <cfRule type="cellIs" dxfId="700" priority="131" operator="equal">
      <formula>5</formula>
    </cfRule>
  </conditionalFormatting>
  <conditionalFormatting sqref="N20:N22">
    <cfRule type="cellIs" dxfId="699" priority="94" stopIfTrue="1" operator="equal">
      <formula>1</formula>
    </cfRule>
    <cfRule type="cellIs" dxfId="698" priority="95" stopIfTrue="1" operator="equal">
      <formula>2</formula>
    </cfRule>
    <cfRule type="cellIs" dxfId="697" priority="96" stopIfTrue="1" operator="equal">
      <formula>3</formula>
    </cfRule>
  </conditionalFormatting>
  <conditionalFormatting sqref="F20:F22">
    <cfRule type="cellIs" dxfId="696" priority="91" stopIfTrue="1" operator="equal">
      <formula>2</formula>
    </cfRule>
    <cfRule type="cellIs" dxfId="695" priority="92" stopIfTrue="1" operator="equal">
      <formula>1</formula>
    </cfRule>
    <cfRule type="cellIs" dxfId="694" priority="93" stopIfTrue="1" operator="equal">
      <formula>3</formula>
    </cfRule>
  </conditionalFormatting>
  <conditionalFormatting sqref="L20:L22 J20:J22 H20:H22 F20:F22">
    <cfRule type="cellIs" dxfId="693" priority="88" stopIfTrue="1" operator="equal">
      <formula>3</formula>
    </cfRule>
    <cfRule type="cellIs" dxfId="692" priority="89" stopIfTrue="1" operator="equal">
      <formula>1</formula>
    </cfRule>
    <cfRule type="cellIs" dxfId="691" priority="90" stopIfTrue="1" operator="equal">
      <formula>2</formula>
    </cfRule>
  </conditionalFormatting>
  <conditionalFormatting sqref="F20:F22 J20:J22 L20:L22">
    <cfRule type="cellIs" dxfId="690" priority="87" stopIfTrue="1" operator="equal">
      <formula>1</formula>
    </cfRule>
  </conditionalFormatting>
  <conditionalFormatting sqref="F20:F22 H20:H22 J20:J22 L20:L22">
    <cfRule type="cellIs" dxfId="689" priority="85" stopIfTrue="1" operator="equal">
      <formula>3</formula>
    </cfRule>
    <cfRule type="cellIs" dxfId="688" priority="86" stopIfTrue="1" operator="equal">
      <formula>2</formula>
    </cfRule>
  </conditionalFormatting>
  <conditionalFormatting sqref="N20:N22">
    <cfRule type="cellIs" dxfId="687" priority="84" operator="equal">
      <formula>4</formula>
    </cfRule>
  </conditionalFormatting>
  <conditionalFormatting sqref="N20:N22 F20:F22 H20:H22 J20:J22 L20:L22">
    <cfRule type="cellIs" dxfId="686" priority="81" operator="equal">
      <formula>6</formula>
    </cfRule>
    <cfRule type="cellIs" dxfId="685" priority="82" operator="equal">
      <formula>4</formula>
    </cfRule>
    <cfRule type="cellIs" dxfId="684" priority="83" operator="equal">
      <formula>5</formula>
    </cfRule>
  </conditionalFormatting>
  <conditionalFormatting sqref="N20:N21">
    <cfRule type="cellIs" dxfId="683" priority="78" stopIfTrue="1" operator="equal">
      <formula>1</formula>
    </cfRule>
    <cfRule type="cellIs" dxfId="682" priority="79" stopIfTrue="1" operator="equal">
      <formula>2</formula>
    </cfRule>
    <cfRule type="cellIs" dxfId="681" priority="80" stopIfTrue="1" operator="equal">
      <formula>3</formula>
    </cfRule>
  </conditionalFormatting>
  <conditionalFormatting sqref="F20:F21">
    <cfRule type="cellIs" dxfId="680" priority="75" stopIfTrue="1" operator="equal">
      <formula>2</formula>
    </cfRule>
    <cfRule type="cellIs" dxfId="679" priority="76" stopIfTrue="1" operator="equal">
      <formula>1</formula>
    </cfRule>
    <cfRule type="cellIs" dxfId="678" priority="77" stopIfTrue="1" operator="equal">
      <formula>3</formula>
    </cfRule>
  </conditionalFormatting>
  <conditionalFormatting sqref="L20:L21 J20:J21 H20:H21 F20:F21">
    <cfRule type="cellIs" dxfId="677" priority="72" stopIfTrue="1" operator="equal">
      <formula>3</formula>
    </cfRule>
    <cfRule type="cellIs" dxfId="676" priority="73" stopIfTrue="1" operator="equal">
      <formula>1</formula>
    </cfRule>
    <cfRule type="cellIs" dxfId="675" priority="74" stopIfTrue="1" operator="equal">
      <formula>2</formula>
    </cfRule>
  </conditionalFormatting>
  <conditionalFormatting sqref="F20:F21 J20:J21 L20:L21">
    <cfRule type="cellIs" dxfId="674" priority="71" stopIfTrue="1" operator="equal">
      <formula>1</formula>
    </cfRule>
  </conditionalFormatting>
  <conditionalFormatting sqref="F20:F21 H20:H21 J20:J21 L20:L21">
    <cfRule type="cellIs" dxfId="673" priority="69" stopIfTrue="1" operator="equal">
      <formula>3</formula>
    </cfRule>
    <cfRule type="cellIs" dxfId="672" priority="70" stopIfTrue="1" operator="equal">
      <formula>2</formula>
    </cfRule>
  </conditionalFormatting>
  <conditionalFormatting sqref="N20:N21">
    <cfRule type="cellIs" dxfId="671" priority="68" operator="equal">
      <formula>4</formula>
    </cfRule>
  </conditionalFormatting>
  <conditionalFormatting sqref="N20:N21 F20:F21 H20:H21 J20:J21 L20:L21">
    <cfRule type="cellIs" dxfId="670" priority="65" operator="equal">
      <formula>6</formula>
    </cfRule>
    <cfRule type="cellIs" dxfId="669" priority="66" operator="equal">
      <formula>4</formula>
    </cfRule>
    <cfRule type="cellIs" dxfId="668" priority="67" operator="equal">
      <formula>5</formula>
    </cfRule>
  </conditionalFormatting>
  <conditionalFormatting sqref="N22:N23">
    <cfRule type="cellIs" dxfId="667" priority="62" stopIfTrue="1" operator="equal">
      <formula>1</formula>
    </cfRule>
    <cfRule type="cellIs" dxfId="666" priority="63" stopIfTrue="1" operator="equal">
      <formula>2</formula>
    </cfRule>
    <cfRule type="cellIs" dxfId="665" priority="64" stopIfTrue="1" operator="equal">
      <formula>3</formula>
    </cfRule>
  </conditionalFormatting>
  <conditionalFormatting sqref="F22:F23">
    <cfRule type="cellIs" dxfId="664" priority="59" stopIfTrue="1" operator="equal">
      <formula>2</formula>
    </cfRule>
    <cfRule type="cellIs" dxfId="663" priority="60" stopIfTrue="1" operator="equal">
      <formula>1</formula>
    </cfRule>
    <cfRule type="cellIs" dxfId="662" priority="61" stopIfTrue="1" operator="equal">
      <formula>3</formula>
    </cfRule>
  </conditionalFormatting>
  <conditionalFormatting sqref="L22:L23 J22:J23 H22:H23 F22:F23">
    <cfRule type="cellIs" dxfId="661" priority="56" stopIfTrue="1" operator="equal">
      <formula>3</formula>
    </cfRule>
    <cfRule type="cellIs" dxfId="660" priority="57" stopIfTrue="1" operator="equal">
      <formula>1</formula>
    </cfRule>
    <cfRule type="cellIs" dxfId="659" priority="58" stopIfTrue="1" operator="equal">
      <formula>2</formula>
    </cfRule>
  </conditionalFormatting>
  <conditionalFormatting sqref="F22:F23 J22:J23 L22:L23">
    <cfRule type="cellIs" dxfId="658" priority="55" stopIfTrue="1" operator="equal">
      <formula>1</formula>
    </cfRule>
  </conditionalFormatting>
  <conditionalFormatting sqref="F22:F23 H22:H23 J22:J23 L22:L23">
    <cfRule type="cellIs" dxfId="657" priority="53" stopIfTrue="1" operator="equal">
      <formula>3</formula>
    </cfRule>
    <cfRule type="cellIs" dxfId="656" priority="54" stopIfTrue="1" operator="equal">
      <formula>2</formula>
    </cfRule>
  </conditionalFormatting>
  <conditionalFormatting sqref="N22:N23">
    <cfRule type="cellIs" dxfId="655" priority="52" operator="equal">
      <formula>4</formula>
    </cfRule>
  </conditionalFormatting>
  <conditionalFormatting sqref="N22:N23 F22:F23 H22:H23 J22:J23 L22:L23">
    <cfRule type="cellIs" dxfId="654" priority="49" operator="equal">
      <formula>6</formula>
    </cfRule>
    <cfRule type="cellIs" dxfId="653" priority="50" operator="equal">
      <formula>4</formula>
    </cfRule>
    <cfRule type="cellIs" dxfId="652" priority="51" operator="equal">
      <formula>5</formula>
    </cfRule>
  </conditionalFormatting>
  <conditionalFormatting sqref="N26">
    <cfRule type="cellIs" dxfId="651" priority="46" stopIfTrue="1" operator="equal">
      <formula>1</formula>
    </cfRule>
    <cfRule type="cellIs" dxfId="650" priority="47" stopIfTrue="1" operator="equal">
      <formula>2</formula>
    </cfRule>
    <cfRule type="cellIs" dxfId="649" priority="48" stopIfTrue="1" operator="equal">
      <formula>3</formula>
    </cfRule>
  </conditionalFormatting>
  <conditionalFormatting sqref="F26">
    <cfRule type="cellIs" dxfId="648" priority="43" stopIfTrue="1" operator="equal">
      <formula>2</formula>
    </cfRule>
    <cfRule type="cellIs" dxfId="647" priority="44" stopIfTrue="1" operator="equal">
      <formula>1</formula>
    </cfRule>
    <cfRule type="cellIs" dxfId="646" priority="45" stopIfTrue="1" operator="equal">
      <formula>3</formula>
    </cfRule>
  </conditionalFormatting>
  <conditionalFormatting sqref="L26 J26 H26 F26">
    <cfRule type="cellIs" dxfId="645" priority="40" stopIfTrue="1" operator="equal">
      <formula>3</formula>
    </cfRule>
    <cfRule type="cellIs" dxfId="644" priority="41" stopIfTrue="1" operator="equal">
      <formula>1</formula>
    </cfRule>
    <cfRule type="cellIs" dxfId="643" priority="42" stopIfTrue="1" operator="equal">
      <formula>2</formula>
    </cfRule>
  </conditionalFormatting>
  <conditionalFormatting sqref="F26 J26 L26">
    <cfRule type="cellIs" dxfId="642" priority="39" stopIfTrue="1" operator="equal">
      <formula>1</formula>
    </cfRule>
  </conditionalFormatting>
  <conditionalFormatting sqref="F26 H26 J26 L26">
    <cfRule type="cellIs" dxfId="641" priority="37" stopIfTrue="1" operator="equal">
      <formula>3</formula>
    </cfRule>
    <cfRule type="cellIs" dxfId="640" priority="38" stopIfTrue="1" operator="equal">
      <formula>2</formula>
    </cfRule>
  </conditionalFormatting>
  <conditionalFormatting sqref="N26">
    <cfRule type="cellIs" dxfId="639" priority="36" operator="equal">
      <formula>4</formula>
    </cfRule>
  </conditionalFormatting>
  <conditionalFormatting sqref="N26 F26 H26 J26 L26">
    <cfRule type="cellIs" dxfId="638" priority="33" operator="equal">
      <formula>6</formula>
    </cfRule>
    <cfRule type="cellIs" dxfId="637" priority="34" operator="equal">
      <formula>4</formula>
    </cfRule>
    <cfRule type="cellIs" dxfId="636" priority="35" operator="equal">
      <formula>5</formula>
    </cfRule>
  </conditionalFormatting>
  <conditionalFormatting sqref="N25">
    <cfRule type="cellIs" dxfId="635" priority="30" stopIfTrue="1" operator="equal">
      <formula>1</formula>
    </cfRule>
    <cfRule type="cellIs" dxfId="634" priority="31" stopIfTrue="1" operator="equal">
      <formula>2</formula>
    </cfRule>
    <cfRule type="cellIs" dxfId="633" priority="32" stopIfTrue="1" operator="equal">
      <formula>3</formula>
    </cfRule>
  </conditionalFormatting>
  <conditionalFormatting sqref="F25">
    <cfRule type="cellIs" dxfId="632" priority="27" stopIfTrue="1" operator="equal">
      <formula>2</formula>
    </cfRule>
    <cfRule type="cellIs" dxfId="631" priority="28" stopIfTrue="1" operator="equal">
      <formula>1</formula>
    </cfRule>
    <cfRule type="cellIs" dxfId="630" priority="29" stopIfTrue="1" operator="equal">
      <formula>3</formula>
    </cfRule>
  </conditionalFormatting>
  <conditionalFormatting sqref="L25 J25 H25 F25">
    <cfRule type="cellIs" dxfId="629" priority="24" stopIfTrue="1" operator="equal">
      <formula>3</formula>
    </cfRule>
    <cfRule type="cellIs" dxfId="628" priority="25" stopIfTrue="1" operator="equal">
      <formula>1</formula>
    </cfRule>
    <cfRule type="cellIs" dxfId="627" priority="26" stopIfTrue="1" operator="equal">
      <formula>2</formula>
    </cfRule>
  </conditionalFormatting>
  <conditionalFormatting sqref="F25 J25 L25">
    <cfRule type="cellIs" dxfId="626" priority="23" stopIfTrue="1" operator="equal">
      <formula>1</formula>
    </cfRule>
  </conditionalFormatting>
  <conditionalFormatting sqref="F25 H25 J25 L25">
    <cfRule type="cellIs" dxfId="625" priority="21" stopIfTrue="1" operator="equal">
      <formula>3</formula>
    </cfRule>
    <cfRule type="cellIs" dxfId="624" priority="22" stopIfTrue="1" operator="equal">
      <formula>2</formula>
    </cfRule>
  </conditionalFormatting>
  <conditionalFormatting sqref="N25">
    <cfRule type="cellIs" dxfId="623" priority="20" operator="equal">
      <formula>4</formula>
    </cfRule>
  </conditionalFormatting>
  <conditionalFormatting sqref="N25 F25 H25 J25 L25">
    <cfRule type="cellIs" dxfId="622" priority="17" operator="equal">
      <formula>6</formula>
    </cfRule>
    <cfRule type="cellIs" dxfId="621" priority="18" operator="equal">
      <formula>4</formula>
    </cfRule>
    <cfRule type="cellIs" dxfId="620" priority="19" operator="equal">
      <formula>5</formula>
    </cfRule>
  </conditionalFormatting>
  <conditionalFormatting sqref="N25:N26">
    <cfRule type="cellIs" dxfId="619" priority="14" stopIfTrue="1" operator="equal">
      <formula>1</formula>
    </cfRule>
    <cfRule type="cellIs" dxfId="618" priority="15" stopIfTrue="1" operator="equal">
      <formula>2</formula>
    </cfRule>
    <cfRule type="cellIs" dxfId="617" priority="16" stopIfTrue="1" operator="equal">
      <formula>3</formula>
    </cfRule>
  </conditionalFormatting>
  <conditionalFormatting sqref="F25:F26">
    <cfRule type="cellIs" dxfId="616" priority="11" stopIfTrue="1" operator="equal">
      <formula>2</formula>
    </cfRule>
    <cfRule type="cellIs" dxfId="615" priority="12" stopIfTrue="1" operator="equal">
      <formula>1</formula>
    </cfRule>
    <cfRule type="cellIs" dxfId="614" priority="13" stopIfTrue="1" operator="equal">
      <formula>3</formula>
    </cfRule>
  </conditionalFormatting>
  <conditionalFormatting sqref="L25:L26 J25:J26 H25:H26 F25:F26">
    <cfRule type="cellIs" dxfId="613" priority="8" stopIfTrue="1" operator="equal">
      <formula>3</formula>
    </cfRule>
    <cfRule type="cellIs" dxfId="612" priority="9" stopIfTrue="1" operator="equal">
      <formula>1</formula>
    </cfRule>
    <cfRule type="cellIs" dxfId="611" priority="10" stopIfTrue="1" operator="equal">
      <formula>2</formula>
    </cfRule>
  </conditionalFormatting>
  <conditionalFormatting sqref="F25:F26 J25:J26 L25:L26">
    <cfRule type="cellIs" dxfId="610" priority="7" stopIfTrue="1" operator="equal">
      <formula>1</formula>
    </cfRule>
  </conditionalFormatting>
  <conditionalFormatting sqref="F25:F26 H25:H26 J25:J26 L25:L26">
    <cfRule type="cellIs" dxfId="609" priority="5" stopIfTrue="1" operator="equal">
      <formula>3</formula>
    </cfRule>
    <cfRule type="cellIs" dxfId="608" priority="6" stopIfTrue="1" operator="equal">
      <formula>2</formula>
    </cfRule>
  </conditionalFormatting>
  <conditionalFormatting sqref="N25:N26">
    <cfRule type="cellIs" dxfId="607" priority="4" operator="equal">
      <formula>4</formula>
    </cfRule>
  </conditionalFormatting>
  <pageMargins left="0.7" right="0.7" top="0.78740157499999996" bottom="0.78740157499999996" header="0.3" footer="0.3"/>
  <pageSetup paperSize="9" scale="79" orientation="landscape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  <pageSetUpPr fitToPage="1"/>
  </sheetPr>
  <dimension ref="A1:Y45"/>
  <sheetViews>
    <sheetView zoomScaleNormal="100" zoomScaleSheetLayoutView="85" workbookViewId="0">
      <pane ySplit="7" topLeftCell="A20" activePane="bottomLeft" state="frozen"/>
      <selection pane="bottomLeft" activeCell="L15" sqref="L15"/>
    </sheetView>
  </sheetViews>
  <sheetFormatPr defaultRowHeight="12.75" x14ac:dyDescent="0.2"/>
  <cols>
    <col min="1" max="1" width="2.42578125" style="4" customWidth="1"/>
    <col min="2" max="2" width="22.7109375" style="27" customWidth="1"/>
    <col min="3" max="3" width="10.42578125" style="4" customWidth="1"/>
    <col min="4" max="4" width="24.85546875" style="27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5703125" style="4" customWidth="1"/>
    <col min="16" max="16384" width="9.140625" style="4"/>
  </cols>
  <sheetData>
    <row r="1" spans="1:25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5">
      <c r="A2" s="1"/>
      <c r="B2" s="2" t="s">
        <v>146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"/>
      <c r="B4" s="3"/>
      <c r="C4" s="2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5"/>
      <c r="B5" s="28" t="s">
        <v>0</v>
      </c>
      <c r="C5" s="204" t="s">
        <v>1</v>
      </c>
      <c r="D5" s="205" t="s">
        <v>12</v>
      </c>
      <c r="E5" s="255" t="s">
        <v>166</v>
      </c>
      <c r="F5" s="256"/>
      <c r="G5" s="257" t="s">
        <v>9</v>
      </c>
      <c r="H5" s="256"/>
      <c r="I5" s="257" t="s">
        <v>10</v>
      </c>
      <c r="J5" s="256"/>
      <c r="K5" s="257" t="s">
        <v>15</v>
      </c>
      <c r="L5" s="256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1"/>
      <c r="V5" s="1"/>
      <c r="W5" s="1"/>
      <c r="X5" s="1"/>
      <c r="Y5" s="1"/>
    </row>
    <row r="6" spans="1:25" x14ac:dyDescent="0.2">
      <c r="A6" s="5"/>
      <c r="B6" s="29"/>
      <c r="C6" s="74"/>
      <c r="D6" s="180"/>
      <c r="E6" s="243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1"/>
      <c r="V6" s="1"/>
      <c r="W6" s="1"/>
      <c r="X6" s="1"/>
      <c r="Y6" s="1"/>
    </row>
    <row r="7" spans="1:25" ht="13.5" thickBot="1" x14ac:dyDescent="0.25">
      <c r="A7" s="5"/>
      <c r="B7" s="30"/>
      <c r="C7" s="75"/>
      <c r="D7" s="181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44" t="s">
        <v>2</v>
      </c>
      <c r="L7" s="10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1"/>
      <c r="V7" s="1"/>
      <c r="W7" s="1"/>
      <c r="X7" s="1"/>
      <c r="Y7" s="1"/>
    </row>
    <row r="8" spans="1:25" ht="13.5" thickTop="1" x14ac:dyDescent="0.2">
      <c r="A8" s="5"/>
      <c r="B8" s="186" t="s">
        <v>95</v>
      </c>
      <c r="C8" s="164">
        <v>40727</v>
      </c>
      <c r="D8" s="199" t="s">
        <v>76</v>
      </c>
      <c r="E8" s="39">
        <v>12.31</v>
      </c>
      <c r="F8" s="36">
        <f t="shared" ref="F8:F28" si="0">IF(+E8,+RANK(E8,E$8:E$28,1),0)</f>
        <v>9</v>
      </c>
      <c r="G8" s="39">
        <v>123</v>
      </c>
      <c r="H8" s="36">
        <f t="shared" ref="H8:H28" si="1">IF(+G8,+RANK(G8,G$8:G$28,0),0)</f>
        <v>14</v>
      </c>
      <c r="I8" s="39">
        <v>15.9</v>
      </c>
      <c r="J8" s="43">
        <f t="shared" ref="J8:J28" si="2">IF(+I8,+RANK(I8,I$8:I$28,0),0)</f>
        <v>3</v>
      </c>
      <c r="K8" s="104">
        <v>1.1268518518518518E-3</v>
      </c>
      <c r="L8" s="36">
        <f t="shared" ref="L8:L13" si="3">IF(+K8,+RANK(K8,K$8:K$28,1),0)</f>
        <v>5</v>
      </c>
      <c r="M8" s="51">
        <f t="shared" ref="M8:M28" si="4">+IF(+AND(+F8&gt;0,+H8&gt;0,+J8&gt;0,+L8&gt;0),+F8+H8+J8+L8,"nekompletní")</f>
        <v>31</v>
      </c>
      <c r="N8" s="48">
        <f t="shared" ref="N8:N28" si="5">IF(+M8&lt;&gt;"nekompletní",+RANK(M8,M$8:M$28,1),0)</f>
        <v>7</v>
      </c>
      <c r="O8" s="7"/>
      <c r="P8" s="7"/>
      <c r="Q8" s="7"/>
      <c r="R8" s="7"/>
      <c r="S8" s="7"/>
      <c r="T8" s="7"/>
      <c r="U8" s="1"/>
      <c r="V8" s="1"/>
      <c r="W8" s="1"/>
      <c r="X8" s="1"/>
      <c r="Y8" s="1"/>
    </row>
    <row r="9" spans="1:25" x14ac:dyDescent="0.2">
      <c r="A9" s="5"/>
      <c r="B9" s="186" t="s">
        <v>96</v>
      </c>
      <c r="C9" s="164">
        <v>40574</v>
      </c>
      <c r="D9" s="199" t="s">
        <v>76</v>
      </c>
      <c r="E9" s="31">
        <v>10.89</v>
      </c>
      <c r="F9" s="13">
        <f t="shared" si="0"/>
        <v>1</v>
      </c>
      <c r="G9" s="19">
        <v>154</v>
      </c>
      <c r="H9" s="36">
        <f t="shared" si="1"/>
        <v>2</v>
      </c>
      <c r="I9" s="31">
        <v>10.95</v>
      </c>
      <c r="J9" s="95">
        <f t="shared" si="2"/>
        <v>12</v>
      </c>
      <c r="K9" s="99">
        <v>1.0296296296296297E-3</v>
      </c>
      <c r="L9" s="13">
        <f t="shared" si="3"/>
        <v>1</v>
      </c>
      <c r="M9" s="38">
        <f t="shared" si="4"/>
        <v>16</v>
      </c>
      <c r="N9" s="49">
        <f t="shared" si="5"/>
        <v>2</v>
      </c>
      <c r="O9" s="7"/>
      <c r="P9" s="7"/>
      <c r="Q9" s="7"/>
      <c r="R9" s="7"/>
      <c r="S9" s="7"/>
      <c r="T9" s="7"/>
      <c r="U9" s="1"/>
      <c r="V9" s="1"/>
      <c r="W9" s="1"/>
      <c r="X9" s="1"/>
      <c r="Y9" s="1"/>
    </row>
    <row r="10" spans="1:25" x14ac:dyDescent="0.2">
      <c r="A10" s="5"/>
      <c r="B10" s="186" t="s">
        <v>97</v>
      </c>
      <c r="C10" s="164">
        <v>40590</v>
      </c>
      <c r="D10" s="199" t="s">
        <v>76</v>
      </c>
      <c r="E10" s="37">
        <v>11.9</v>
      </c>
      <c r="F10" s="36">
        <f t="shared" si="0"/>
        <v>8</v>
      </c>
      <c r="G10" s="37">
        <v>139</v>
      </c>
      <c r="H10" s="36">
        <f t="shared" si="1"/>
        <v>8</v>
      </c>
      <c r="I10" s="37">
        <v>18.55</v>
      </c>
      <c r="J10" s="43">
        <f t="shared" si="2"/>
        <v>1</v>
      </c>
      <c r="K10" s="102">
        <v>1.2062500000000001E-3</v>
      </c>
      <c r="L10" s="36">
        <f t="shared" si="3"/>
        <v>7</v>
      </c>
      <c r="M10" s="15">
        <f t="shared" si="4"/>
        <v>24</v>
      </c>
      <c r="N10" s="49">
        <f t="shared" si="5"/>
        <v>4</v>
      </c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</row>
    <row r="11" spans="1:25" ht="13.5" thickBot="1" x14ac:dyDescent="0.25">
      <c r="A11" s="5"/>
      <c r="B11" s="187" t="s">
        <v>98</v>
      </c>
      <c r="C11" s="174">
        <v>40580</v>
      </c>
      <c r="D11" s="200" t="s">
        <v>76</v>
      </c>
      <c r="E11" s="70">
        <v>12.7</v>
      </c>
      <c r="F11" s="14">
        <f t="shared" si="0"/>
        <v>14</v>
      </c>
      <c r="G11" s="20">
        <v>110</v>
      </c>
      <c r="H11" s="53">
        <f t="shared" si="1"/>
        <v>17</v>
      </c>
      <c r="I11" s="70">
        <v>14.6</v>
      </c>
      <c r="J11" s="96">
        <f t="shared" si="2"/>
        <v>4</v>
      </c>
      <c r="K11" s="100">
        <v>1.3459490740740741E-3</v>
      </c>
      <c r="L11" s="14">
        <f t="shared" si="3"/>
        <v>15</v>
      </c>
      <c r="M11" s="55">
        <f t="shared" si="4"/>
        <v>50</v>
      </c>
      <c r="N11" s="56">
        <f t="shared" si="5"/>
        <v>14</v>
      </c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</row>
    <row r="12" spans="1:25" x14ac:dyDescent="0.2">
      <c r="A12" s="5"/>
      <c r="B12" s="198" t="s">
        <v>99</v>
      </c>
      <c r="C12" s="170">
        <v>40576</v>
      </c>
      <c r="D12" s="201" t="s">
        <v>81</v>
      </c>
      <c r="E12" s="66">
        <v>13.08</v>
      </c>
      <c r="F12" s="67">
        <f t="shared" si="0"/>
        <v>15</v>
      </c>
      <c r="G12" s="68">
        <v>131</v>
      </c>
      <c r="H12" s="58">
        <f t="shared" si="1"/>
        <v>11</v>
      </c>
      <c r="I12" s="66">
        <v>11.35</v>
      </c>
      <c r="J12" s="105">
        <f t="shared" si="2"/>
        <v>9</v>
      </c>
      <c r="K12" s="106">
        <v>1.4953703703703702E-3</v>
      </c>
      <c r="L12" s="67">
        <f t="shared" si="3"/>
        <v>17</v>
      </c>
      <c r="M12" s="60">
        <f t="shared" ref="M12:M18" si="6">+IF(+AND(+F12&gt;0,+H12&gt;0,+J12&gt;0,+L12&gt;0),+F12+H12+J12+L12,"nekompletní")</f>
        <v>52</v>
      </c>
      <c r="N12" s="61">
        <f t="shared" si="5"/>
        <v>16</v>
      </c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</row>
    <row r="13" spans="1:25" x14ac:dyDescent="0.2">
      <c r="A13" s="5"/>
      <c r="B13" s="186" t="s">
        <v>100</v>
      </c>
      <c r="C13" s="164">
        <v>40785</v>
      </c>
      <c r="D13" s="199" t="s">
        <v>81</v>
      </c>
      <c r="E13" s="31">
        <v>12.44</v>
      </c>
      <c r="F13" s="13">
        <f t="shared" si="0"/>
        <v>11</v>
      </c>
      <c r="G13" s="19">
        <v>137</v>
      </c>
      <c r="H13" s="36">
        <f t="shared" si="1"/>
        <v>9</v>
      </c>
      <c r="I13" s="31">
        <v>10.42</v>
      </c>
      <c r="J13" s="95">
        <f t="shared" si="2"/>
        <v>15</v>
      </c>
      <c r="K13" s="99">
        <v>1.2658564814814815E-3</v>
      </c>
      <c r="L13" s="13">
        <f t="shared" si="3"/>
        <v>10</v>
      </c>
      <c r="M13" s="38">
        <f t="shared" si="6"/>
        <v>45</v>
      </c>
      <c r="N13" s="49">
        <f t="shared" si="5"/>
        <v>11</v>
      </c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</row>
    <row r="14" spans="1:25" ht="13.5" thickBot="1" x14ac:dyDescent="0.25">
      <c r="A14" s="5"/>
      <c r="B14" s="187" t="s">
        <v>101</v>
      </c>
      <c r="C14" s="174">
        <v>40677</v>
      </c>
      <c r="D14" s="200" t="s">
        <v>81</v>
      </c>
      <c r="E14" s="70">
        <v>12.42</v>
      </c>
      <c r="F14" s="14">
        <f t="shared" si="0"/>
        <v>10</v>
      </c>
      <c r="G14" s="20">
        <v>129</v>
      </c>
      <c r="H14" s="53">
        <f t="shared" si="1"/>
        <v>13</v>
      </c>
      <c r="I14" s="70">
        <v>11.53</v>
      </c>
      <c r="J14" s="96">
        <f t="shared" si="2"/>
        <v>8</v>
      </c>
      <c r="K14" s="100"/>
      <c r="L14" s="14">
        <v>18</v>
      </c>
      <c r="M14" s="55">
        <f t="shared" si="6"/>
        <v>49</v>
      </c>
      <c r="N14" s="56">
        <f t="shared" si="5"/>
        <v>13</v>
      </c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</row>
    <row r="15" spans="1:25" x14ac:dyDescent="0.2">
      <c r="A15" s="5"/>
      <c r="B15" s="198" t="s">
        <v>163</v>
      </c>
      <c r="C15" s="170">
        <v>40630</v>
      </c>
      <c r="D15" s="201" t="s">
        <v>41</v>
      </c>
      <c r="E15" s="66">
        <v>11.32</v>
      </c>
      <c r="F15" s="67">
        <f t="shared" si="0"/>
        <v>3</v>
      </c>
      <c r="G15" s="68">
        <v>130</v>
      </c>
      <c r="H15" s="58">
        <f t="shared" si="1"/>
        <v>12</v>
      </c>
      <c r="I15" s="66">
        <v>10.32</v>
      </c>
      <c r="J15" s="105">
        <f t="shared" si="2"/>
        <v>16</v>
      </c>
      <c r="K15" s="106">
        <v>1.1122685185185185E-3</v>
      </c>
      <c r="L15" s="67">
        <f t="shared" ref="L15:L28" si="7">IF(+K15,+RANK(K15,K$8:K$28,1),0)</f>
        <v>4</v>
      </c>
      <c r="M15" s="60">
        <f t="shared" si="6"/>
        <v>35</v>
      </c>
      <c r="N15" s="61">
        <f t="shared" si="5"/>
        <v>8</v>
      </c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</row>
    <row r="16" spans="1:25" x14ac:dyDescent="0.2">
      <c r="A16" s="5"/>
      <c r="B16" s="186" t="s">
        <v>164</v>
      </c>
      <c r="C16" s="164">
        <v>40716</v>
      </c>
      <c r="D16" s="199" t="s">
        <v>41</v>
      </c>
      <c r="E16" s="31">
        <v>12.49</v>
      </c>
      <c r="F16" s="13">
        <f t="shared" si="0"/>
        <v>12</v>
      </c>
      <c r="G16" s="19">
        <v>144</v>
      </c>
      <c r="H16" s="36">
        <f t="shared" si="1"/>
        <v>5</v>
      </c>
      <c r="I16" s="31">
        <v>10.85</v>
      </c>
      <c r="J16" s="95">
        <f t="shared" si="2"/>
        <v>13</v>
      </c>
      <c r="K16" s="99">
        <v>1.2363425925925925E-3</v>
      </c>
      <c r="L16" s="13">
        <f t="shared" si="7"/>
        <v>8</v>
      </c>
      <c r="M16" s="38">
        <f t="shared" si="6"/>
        <v>38</v>
      </c>
      <c r="N16" s="49">
        <f t="shared" si="5"/>
        <v>9</v>
      </c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</row>
    <row r="17" spans="1:25" x14ac:dyDescent="0.2">
      <c r="A17" s="5"/>
      <c r="B17" s="186" t="s">
        <v>102</v>
      </c>
      <c r="C17" s="164">
        <v>40784</v>
      </c>
      <c r="D17" s="199" t="s">
        <v>41</v>
      </c>
      <c r="E17" s="31">
        <v>11.22</v>
      </c>
      <c r="F17" s="13">
        <f t="shared" si="0"/>
        <v>2</v>
      </c>
      <c r="G17" s="19">
        <v>159</v>
      </c>
      <c r="H17" s="36">
        <f t="shared" si="1"/>
        <v>1</v>
      </c>
      <c r="I17" s="31">
        <v>17.3</v>
      </c>
      <c r="J17" s="95">
        <f t="shared" si="2"/>
        <v>2</v>
      </c>
      <c r="K17" s="99">
        <v>1.0967592592592593E-3</v>
      </c>
      <c r="L17" s="13">
        <f t="shared" si="7"/>
        <v>3</v>
      </c>
      <c r="M17" s="38">
        <f t="shared" si="6"/>
        <v>8</v>
      </c>
      <c r="N17" s="49">
        <f t="shared" si="5"/>
        <v>1</v>
      </c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</row>
    <row r="18" spans="1:25" ht="13.5" thickBot="1" x14ac:dyDescent="0.25">
      <c r="A18" s="5"/>
      <c r="B18" s="187" t="s">
        <v>103</v>
      </c>
      <c r="C18" s="174">
        <v>40574</v>
      </c>
      <c r="D18" s="200" t="s">
        <v>41</v>
      </c>
      <c r="E18" s="70">
        <v>11.48</v>
      </c>
      <c r="F18" s="14">
        <f t="shared" si="0"/>
        <v>5</v>
      </c>
      <c r="G18" s="20">
        <v>146</v>
      </c>
      <c r="H18" s="53">
        <f t="shared" si="1"/>
        <v>4</v>
      </c>
      <c r="I18" s="70">
        <v>13.48</v>
      </c>
      <c r="J18" s="96">
        <f t="shared" si="2"/>
        <v>6</v>
      </c>
      <c r="K18" s="100">
        <v>1.283912037037037E-3</v>
      </c>
      <c r="L18" s="14">
        <f t="shared" si="7"/>
        <v>11</v>
      </c>
      <c r="M18" s="55">
        <f t="shared" si="6"/>
        <v>26</v>
      </c>
      <c r="N18" s="56">
        <f t="shared" si="5"/>
        <v>5</v>
      </c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</row>
    <row r="19" spans="1:25" x14ac:dyDescent="0.2">
      <c r="A19" s="5"/>
      <c r="B19" s="198" t="s">
        <v>104</v>
      </c>
      <c r="C19" s="170">
        <v>40641</v>
      </c>
      <c r="D19" s="201" t="s">
        <v>45</v>
      </c>
      <c r="E19" s="66">
        <v>13.2</v>
      </c>
      <c r="F19" s="67">
        <f t="shared" si="0"/>
        <v>17</v>
      </c>
      <c r="G19" s="68">
        <v>110</v>
      </c>
      <c r="H19" s="58">
        <f t="shared" si="1"/>
        <v>17</v>
      </c>
      <c r="I19" s="66">
        <v>11.2</v>
      </c>
      <c r="J19" s="105">
        <f t="shared" si="2"/>
        <v>10</v>
      </c>
      <c r="K19" s="106">
        <v>1.3358796296296296E-3</v>
      </c>
      <c r="L19" s="67">
        <f t="shared" si="7"/>
        <v>14</v>
      </c>
      <c r="M19" s="60">
        <f t="shared" ref="M19:M22" si="8">+IF(+AND(+F19&gt;0,+H19&gt;0,+J19&gt;0,+L19&gt;0),+F19+H19+J19+L19,"nekompletní")</f>
        <v>58</v>
      </c>
      <c r="N19" s="61">
        <f t="shared" si="5"/>
        <v>17</v>
      </c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</row>
    <row r="20" spans="1:25" x14ac:dyDescent="0.2">
      <c r="A20" s="5"/>
      <c r="B20" s="186" t="s">
        <v>105</v>
      </c>
      <c r="C20" s="164">
        <v>40642</v>
      </c>
      <c r="D20" s="199" t="s">
        <v>45</v>
      </c>
      <c r="E20" s="31">
        <v>11.67</v>
      </c>
      <c r="F20" s="13">
        <f t="shared" si="0"/>
        <v>6</v>
      </c>
      <c r="G20" s="19">
        <v>132</v>
      </c>
      <c r="H20" s="36">
        <f t="shared" si="1"/>
        <v>10</v>
      </c>
      <c r="I20" s="31">
        <v>10.75</v>
      </c>
      <c r="J20" s="95">
        <f t="shared" si="2"/>
        <v>14</v>
      </c>
      <c r="K20" s="99">
        <v>1.2876157407407406E-3</v>
      </c>
      <c r="L20" s="13">
        <f t="shared" si="7"/>
        <v>12</v>
      </c>
      <c r="M20" s="38">
        <f t="shared" si="8"/>
        <v>42</v>
      </c>
      <c r="N20" s="49">
        <f t="shared" si="5"/>
        <v>10</v>
      </c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</row>
    <row r="21" spans="1:25" x14ac:dyDescent="0.2">
      <c r="A21" s="5"/>
      <c r="B21" s="186" t="s">
        <v>106</v>
      </c>
      <c r="C21" s="164">
        <v>40573</v>
      </c>
      <c r="D21" s="199" t="s">
        <v>45</v>
      </c>
      <c r="E21" s="31">
        <v>12.52</v>
      </c>
      <c r="F21" s="13">
        <f t="shared" si="0"/>
        <v>13</v>
      </c>
      <c r="G21" s="19">
        <v>116</v>
      </c>
      <c r="H21" s="36">
        <f t="shared" si="1"/>
        <v>16</v>
      </c>
      <c r="I21" s="31">
        <v>7.05</v>
      </c>
      <c r="J21" s="95">
        <f t="shared" si="2"/>
        <v>18</v>
      </c>
      <c r="K21" s="99">
        <v>1.4048611111111111E-3</v>
      </c>
      <c r="L21" s="13">
        <f t="shared" si="7"/>
        <v>16</v>
      </c>
      <c r="M21" s="38">
        <f t="shared" si="8"/>
        <v>63</v>
      </c>
      <c r="N21" s="49">
        <f t="shared" si="5"/>
        <v>18</v>
      </c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</row>
    <row r="22" spans="1:25" ht="13.5" thickBot="1" x14ac:dyDescent="0.25">
      <c r="A22" s="5"/>
      <c r="B22" s="187" t="s">
        <v>107</v>
      </c>
      <c r="C22" s="174">
        <v>40620</v>
      </c>
      <c r="D22" s="200" t="s">
        <v>45</v>
      </c>
      <c r="E22" s="70">
        <v>13.76</v>
      </c>
      <c r="F22" s="14">
        <f t="shared" si="0"/>
        <v>18</v>
      </c>
      <c r="G22" s="20">
        <v>140</v>
      </c>
      <c r="H22" s="53">
        <f t="shared" si="1"/>
        <v>6</v>
      </c>
      <c r="I22" s="70">
        <v>9.35</v>
      </c>
      <c r="J22" s="96">
        <f t="shared" si="2"/>
        <v>17</v>
      </c>
      <c r="K22" s="100">
        <v>1.2626157407407408E-3</v>
      </c>
      <c r="L22" s="14">
        <f t="shared" si="7"/>
        <v>9</v>
      </c>
      <c r="M22" s="55">
        <f t="shared" si="8"/>
        <v>50</v>
      </c>
      <c r="N22" s="56">
        <f t="shared" si="5"/>
        <v>14</v>
      </c>
      <c r="O22" s="7"/>
      <c r="P22" s="7"/>
      <c r="Q22" s="7"/>
      <c r="R22" s="7"/>
      <c r="S22" s="7"/>
      <c r="T22" s="7"/>
      <c r="U22" s="1"/>
      <c r="V22" s="1"/>
      <c r="W22" s="1"/>
      <c r="X22" s="1"/>
      <c r="Y22" s="1"/>
    </row>
    <row r="23" spans="1:25" x14ac:dyDescent="0.2">
      <c r="A23" s="5"/>
      <c r="B23" s="198" t="s">
        <v>108</v>
      </c>
      <c r="C23" s="170">
        <v>40596</v>
      </c>
      <c r="D23" s="201" t="s">
        <v>13</v>
      </c>
      <c r="E23" s="66">
        <v>11.67</v>
      </c>
      <c r="F23" s="67">
        <f t="shared" si="0"/>
        <v>6</v>
      </c>
      <c r="G23" s="68">
        <v>148</v>
      </c>
      <c r="H23" s="58">
        <f t="shared" si="1"/>
        <v>3</v>
      </c>
      <c r="I23" s="66">
        <v>13.55</v>
      </c>
      <c r="J23" s="105">
        <f t="shared" si="2"/>
        <v>5</v>
      </c>
      <c r="K23" s="106">
        <v>1.1298611111111112E-3</v>
      </c>
      <c r="L23" s="67">
        <f t="shared" si="7"/>
        <v>6</v>
      </c>
      <c r="M23" s="60">
        <f t="shared" si="4"/>
        <v>20</v>
      </c>
      <c r="N23" s="61">
        <f t="shared" si="5"/>
        <v>3</v>
      </c>
      <c r="O23" s="7"/>
      <c r="P23" s="7"/>
      <c r="Q23" s="7"/>
      <c r="R23" s="7"/>
      <c r="S23" s="7"/>
      <c r="T23" s="7"/>
      <c r="U23" s="1"/>
      <c r="V23" s="1"/>
      <c r="W23" s="1"/>
      <c r="X23" s="1"/>
      <c r="Y23" s="1"/>
    </row>
    <row r="24" spans="1:25" ht="13.5" thickBot="1" x14ac:dyDescent="0.25">
      <c r="A24" s="5"/>
      <c r="B24" s="187" t="s">
        <v>109</v>
      </c>
      <c r="C24" s="174">
        <v>40744</v>
      </c>
      <c r="D24" s="200" t="s">
        <v>13</v>
      </c>
      <c r="E24" s="70">
        <v>13.15</v>
      </c>
      <c r="F24" s="14">
        <f t="shared" si="0"/>
        <v>16</v>
      </c>
      <c r="G24" s="20">
        <v>140</v>
      </c>
      <c r="H24" s="53">
        <f t="shared" si="1"/>
        <v>6</v>
      </c>
      <c r="I24" s="70">
        <v>11.05</v>
      </c>
      <c r="J24" s="96">
        <f t="shared" si="2"/>
        <v>11</v>
      </c>
      <c r="K24" s="100">
        <v>1.3002314814814814E-3</v>
      </c>
      <c r="L24" s="14">
        <f t="shared" si="7"/>
        <v>13</v>
      </c>
      <c r="M24" s="55">
        <f t="shared" si="4"/>
        <v>46</v>
      </c>
      <c r="N24" s="56">
        <f t="shared" si="5"/>
        <v>12</v>
      </c>
      <c r="O24" s="7"/>
      <c r="P24" s="7"/>
      <c r="Q24" s="7"/>
      <c r="R24" s="7"/>
      <c r="S24" s="7"/>
      <c r="T24" s="7"/>
      <c r="U24" s="1"/>
      <c r="V24" s="1"/>
      <c r="W24" s="1"/>
      <c r="X24" s="1"/>
      <c r="Y24" s="1"/>
    </row>
    <row r="25" spans="1:25" ht="13.5" thickBot="1" x14ac:dyDescent="0.25">
      <c r="A25" s="5"/>
      <c r="B25" s="189" t="s">
        <v>110</v>
      </c>
      <c r="C25" s="177">
        <v>40612</v>
      </c>
      <c r="D25" s="202" t="s">
        <v>20</v>
      </c>
      <c r="E25" s="190">
        <v>11.38</v>
      </c>
      <c r="F25" s="191">
        <f t="shared" si="0"/>
        <v>4</v>
      </c>
      <c r="G25" s="192">
        <v>121</v>
      </c>
      <c r="H25" s="193">
        <f t="shared" si="1"/>
        <v>15</v>
      </c>
      <c r="I25" s="190">
        <v>11.68</v>
      </c>
      <c r="J25" s="194">
        <f t="shared" si="2"/>
        <v>7</v>
      </c>
      <c r="K25" s="195">
        <v>1.0376157407407406E-3</v>
      </c>
      <c r="L25" s="191">
        <f t="shared" si="7"/>
        <v>2</v>
      </c>
      <c r="M25" s="196">
        <f t="shared" si="4"/>
        <v>28</v>
      </c>
      <c r="N25" s="197">
        <f t="shared" si="5"/>
        <v>6</v>
      </c>
      <c r="O25" s="7"/>
      <c r="P25" s="7"/>
      <c r="Q25" s="7"/>
      <c r="R25" s="7"/>
      <c r="S25" s="7"/>
      <c r="T25" s="7"/>
      <c r="U25" s="1"/>
      <c r="V25" s="1"/>
      <c r="W25" s="1"/>
      <c r="X25" s="1"/>
      <c r="Y25" s="1"/>
    </row>
    <row r="26" spans="1:25" x14ac:dyDescent="0.2">
      <c r="A26" s="5"/>
      <c r="B26" s="203"/>
      <c r="C26" s="168"/>
      <c r="D26" s="183"/>
      <c r="E26" s="64"/>
      <c r="F26" s="62">
        <f t="shared" si="0"/>
        <v>0</v>
      </c>
      <c r="G26" s="65"/>
      <c r="H26" s="87">
        <f t="shared" si="1"/>
        <v>0</v>
      </c>
      <c r="I26" s="64"/>
      <c r="J26" s="151">
        <f t="shared" si="2"/>
        <v>0</v>
      </c>
      <c r="K26" s="152"/>
      <c r="L26" s="62">
        <f t="shared" si="7"/>
        <v>0</v>
      </c>
      <c r="M26" s="88" t="str">
        <f t="shared" si="4"/>
        <v>nekompletní</v>
      </c>
      <c r="N26" s="50">
        <f t="shared" si="5"/>
        <v>0</v>
      </c>
      <c r="O26" s="7"/>
      <c r="P26" s="7"/>
      <c r="Q26" s="7"/>
      <c r="R26" s="7"/>
      <c r="S26" s="7"/>
      <c r="T26" s="7"/>
      <c r="U26" s="1"/>
      <c r="V26" s="1"/>
      <c r="W26" s="1"/>
      <c r="X26" s="1"/>
      <c r="Y26" s="1"/>
    </row>
    <row r="27" spans="1:25" x14ac:dyDescent="0.2">
      <c r="A27" s="5"/>
      <c r="B27" s="186"/>
      <c r="C27" s="164"/>
      <c r="D27" s="182"/>
      <c r="E27" s="31"/>
      <c r="F27" s="13">
        <f t="shared" si="0"/>
        <v>0</v>
      </c>
      <c r="G27" s="19"/>
      <c r="H27" s="36">
        <f t="shared" si="1"/>
        <v>0</v>
      </c>
      <c r="I27" s="31"/>
      <c r="J27" s="95">
        <f t="shared" si="2"/>
        <v>0</v>
      </c>
      <c r="K27" s="99"/>
      <c r="L27" s="13">
        <f t="shared" si="7"/>
        <v>0</v>
      </c>
      <c r="M27" s="38" t="str">
        <f t="shared" si="4"/>
        <v>nekompletní</v>
      </c>
      <c r="N27" s="49">
        <f t="shared" si="5"/>
        <v>0</v>
      </c>
      <c r="O27" s="7"/>
      <c r="P27" s="7"/>
      <c r="Q27" s="7"/>
      <c r="R27" s="7"/>
      <c r="S27" s="7"/>
      <c r="T27" s="7"/>
      <c r="U27" s="1"/>
      <c r="V27" s="1"/>
      <c r="W27" s="1"/>
      <c r="X27" s="1"/>
      <c r="Y27" s="1"/>
    </row>
    <row r="28" spans="1:25" ht="13.5" thickBot="1" x14ac:dyDescent="0.25">
      <c r="A28" s="5"/>
      <c r="B28" s="187"/>
      <c r="C28" s="174"/>
      <c r="D28" s="188"/>
      <c r="E28" s="70"/>
      <c r="F28" s="14">
        <f t="shared" si="0"/>
        <v>0</v>
      </c>
      <c r="G28" s="20"/>
      <c r="H28" s="53">
        <f t="shared" si="1"/>
        <v>0</v>
      </c>
      <c r="I28" s="70"/>
      <c r="J28" s="96">
        <f t="shared" si="2"/>
        <v>0</v>
      </c>
      <c r="K28" s="100"/>
      <c r="L28" s="14">
        <f t="shared" si="7"/>
        <v>0</v>
      </c>
      <c r="M28" s="55" t="str">
        <f t="shared" si="4"/>
        <v>nekompletní</v>
      </c>
      <c r="N28" s="56">
        <f t="shared" si="5"/>
        <v>0</v>
      </c>
      <c r="O28" s="7"/>
      <c r="P28" s="7"/>
      <c r="Q28" s="7"/>
      <c r="R28" s="7"/>
      <c r="S28" s="7"/>
      <c r="T28" s="7"/>
      <c r="U28" s="1"/>
      <c r="V28" s="1"/>
      <c r="W28" s="1"/>
      <c r="X28" s="1"/>
      <c r="Y28" s="1"/>
    </row>
    <row r="29" spans="1:25" x14ac:dyDescent="0.2">
      <c r="A29" s="1"/>
      <c r="B29" s="25"/>
      <c r="C29" s="12"/>
      <c r="D29" s="25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"/>
      <c r="B30" s="26"/>
      <c r="C30" s="1"/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"/>
      <c r="B31" s="26"/>
      <c r="C31" s="1"/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"/>
      <c r="B32" s="26"/>
      <c r="C32" s="1"/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26"/>
      <c r="C33" s="1"/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"/>
      <c r="B34" s="26"/>
      <c r="C34" s="1"/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"/>
      <c r="B35" s="26"/>
      <c r="C35" s="1"/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"/>
      <c r="B36" s="26"/>
      <c r="C36" s="1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"/>
      <c r="B37" s="26"/>
      <c r="C37" s="1"/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"/>
      <c r="B38" s="26"/>
      <c r="C38" s="1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"/>
      <c r="B39" s="26"/>
      <c r="C39" s="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"/>
      <c r="B40" s="26"/>
      <c r="C40" s="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"/>
      <c r="B41" s="26"/>
      <c r="C41" s="1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"/>
      <c r="B42" s="26"/>
      <c r="C42" s="1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"/>
      <c r="B43" s="26"/>
      <c r="C43" s="1"/>
      <c r="D43" s="2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"/>
      <c r="B44" s="26"/>
      <c r="C44" s="1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"/>
      <c r="B45" s="26"/>
      <c r="C45" s="1"/>
      <c r="D45" s="2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sortState ref="B8:N28">
    <sortCondition ref="D8:D28"/>
  </sortState>
  <mergeCells count="9">
    <mergeCell ref="E6:F6"/>
    <mergeCell ref="G6:H6"/>
    <mergeCell ref="I6:J6"/>
    <mergeCell ref="K6:L6"/>
    <mergeCell ref="G1:N3"/>
    <mergeCell ref="E5:F5"/>
    <mergeCell ref="G5:H5"/>
    <mergeCell ref="I5:J5"/>
    <mergeCell ref="K5:L5"/>
  </mergeCells>
  <conditionalFormatting sqref="N11 N15:N17 N23:N24">
    <cfRule type="cellIs" dxfId="606" priority="133" stopIfTrue="1" operator="equal">
      <formula>1</formula>
    </cfRule>
    <cfRule type="cellIs" dxfId="605" priority="134" stopIfTrue="1" operator="equal">
      <formula>2</formula>
    </cfRule>
    <cfRule type="cellIs" dxfId="604" priority="135" stopIfTrue="1" operator="equal">
      <formula>3</formula>
    </cfRule>
  </conditionalFormatting>
  <conditionalFormatting sqref="F8:F11 F15:F17 F23:F24">
    <cfRule type="cellIs" dxfId="603" priority="129" stopIfTrue="1" operator="equal">
      <formula>2</formula>
    </cfRule>
    <cfRule type="cellIs" dxfId="602" priority="130" stopIfTrue="1" operator="equal">
      <formula>1</formula>
    </cfRule>
    <cfRule type="cellIs" dxfId="601" priority="131" stopIfTrue="1" operator="equal">
      <formula>3</formula>
    </cfRule>
  </conditionalFormatting>
  <conditionalFormatting sqref="L8:L11 J8:J11 H8:H11 F11 F15:F17 H15:H17 J15:J17 L15:L17 L23:L24 J23:J24 H23:H24 F23:F24">
    <cfRule type="cellIs" dxfId="600" priority="126" stopIfTrue="1" operator="equal">
      <formula>3</formula>
    </cfRule>
    <cfRule type="cellIs" dxfId="599" priority="127" stopIfTrue="1" operator="equal">
      <formula>1</formula>
    </cfRule>
    <cfRule type="cellIs" dxfId="598" priority="128" stopIfTrue="1" operator="equal">
      <formula>2</formula>
    </cfRule>
  </conditionalFormatting>
  <conditionalFormatting sqref="L8:L11 J8:J11 H8:H11 F8:F11 F15:F17 H15:H17 J15:J17 L15:L17 L23:L24 J23:J24 H23:H24 F23:F24">
    <cfRule type="cellIs" dxfId="597" priority="125" stopIfTrue="1" operator="equal">
      <formula>1</formula>
    </cfRule>
  </conditionalFormatting>
  <conditionalFormatting sqref="L8:L11 J8:J11 H8:H11 F8:F11 F15:F17 H15:H17 J15:J17 L15:L17 L23:L24 J23:J24 H23:H24 F23:F24">
    <cfRule type="cellIs" dxfId="596" priority="123" stopIfTrue="1" operator="equal">
      <formula>3</formula>
    </cfRule>
    <cfRule type="cellIs" dxfId="595" priority="124" stopIfTrue="1" operator="equal">
      <formula>2</formula>
    </cfRule>
  </conditionalFormatting>
  <conditionalFormatting sqref="L8:L11 J8:J11 H8:H11 F8:F11 N11 N15:N17 F15:F17 H15:H17 J15:J17 L15:L17 L23:L24 J23:J24 H23:H24 F23:F24 N23:N24">
    <cfRule type="cellIs" dxfId="594" priority="119" operator="equal">
      <formula>6</formula>
    </cfRule>
    <cfRule type="cellIs" dxfId="593" priority="120" operator="equal">
      <formula>4</formula>
    </cfRule>
    <cfRule type="cellIs" dxfId="592" priority="121" operator="equal">
      <formula>5</formula>
    </cfRule>
  </conditionalFormatting>
  <conditionalFormatting sqref="F8:F10">
    <cfRule type="cellIs" dxfId="591" priority="116" stopIfTrue="1" operator="equal">
      <formula>3</formula>
    </cfRule>
    <cfRule type="cellIs" dxfId="590" priority="117" stopIfTrue="1" operator="equal">
      <formula>1</formula>
    </cfRule>
    <cfRule type="cellIs" dxfId="589" priority="118" stopIfTrue="1" operator="equal">
      <formula>2</formula>
    </cfRule>
  </conditionalFormatting>
  <conditionalFormatting sqref="F8:F9">
    <cfRule type="cellIs" dxfId="588" priority="113" stopIfTrue="1" operator="equal">
      <formula>3</formula>
    </cfRule>
    <cfRule type="cellIs" dxfId="587" priority="114" stopIfTrue="1" operator="equal">
      <formula>1</formula>
    </cfRule>
    <cfRule type="cellIs" dxfId="586" priority="115" stopIfTrue="1" operator="equal">
      <formula>2</formula>
    </cfRule>
  </conditionalFormatting>
  <conditionalFormatting sqref="N8:N10">
    <cfRule type="cellIs" dxfId="585" priority="110" stopIfTrue="1" operator="equal">
      <formula>1</formula>
    </cfRule>
    <cfRule type="cellIs" dxfId="584" priority="111" stopIfTrue="1" operator="equal">
      <formula>2</formula>
    </cfRule>
    <cfRule type="cellIs" dxfId="583" priority="112" stopIfTrue="1" operator="equal">
      <formula>3</formula>
    </cfRule>
  </conditionalFormatting>
  <conditionalFormatting sqref="N8:N11 N15:N17 N23:N24">
    <cfRule type="cellIs" dxfId="582" priority="109" operator="equal">
      <formula>4</formula>
    </cfRule>
  </conditionalFormatting>
  <conditionalFormatting sqref="N8:N10">
    <cfRule type="cellIs" dxfId="581" priority="106" operator="equal">
      <formula>6</formula>
    </cfRule>
    <cfRule type="cellIs" dxfId="580" priority="107" operator="equal">
      <formula>4</formula>
    </cfRule>
    <cfRule type="cellIs" dxfId="579" priority="108" operator="equal">
      <formula>5</formula>
    </cfRule>
  </conditionalFormatting>
  <conditionalFormatting sqref="N25:N28">
    <cfRule type="cellIs" dxfId="578" priority="78" stopIfTrue="1" operator="equal">
      <formula>1</formula>
    </cfRule>
    <cfRule type="cellIs" dxfId="577" priority="79" stopIfTrue="1" operator="equal">
      <formula>2</formula>
    </cfRule>
    <cfRule type="cellIs" dxfId="576" priority="80" stopIfTrue="1" operator="equal">
      <formula>3</formula>
    </cfRule>
  </conditionalFormatting>
  <conditionalFormatting sqref="F25:F28">
    <cfRule type="cellIs" dxfId="575" priority="75" stopIfTrue="1" operator="equal">
      <formula>2</formula>
    </cfRule>
    <cfRule type="cellIs" dxfId="574" priority="76" stopIfTrue="1" operator="equal">
      <formula>1</formula>
    </cfRule>
    <cfRule type="cellIs" dxfId="573" priority="77" stopIfTrue="1" operator="equal">
      <formula>3</formula>
    </cfRule>
  </conditionalFormatting>
  <conditionalFormatting sqref="L25:L28 J25:J28 H25:H28 F25:F28">
    <cfRule type="cellIs" dxfId="572" priority="72" stopIfTrue="1" operator="equal">
      <formula>3</formula>
    </cfRule>
    <cfRule type="cellIs" dxfId="571" priority="73" stopIfTrue="1" operator="equal">
      <formula>1</formula>
    </cfRule>
    <cfRule type="cellIs" dxfId="570" priority="74" stopIfTrue="1" operator="equal">
      <formula>2</formula>
    </cfRule>
  </conditionalFormatting>
  <conditionalFormatting sqref="L25:L28 J25:J28 H25:H28 F25:F28">
    <cfRule type="cellIs" dxfId="569" priority="71" stopIfTrue="1" operator="equal">
      <formula>1</formula>
    </cfRule>
  </conditionalFormatting>
  <conditionalFormatting sqref="L25:L28 J25:J28 H25:H28 F25:F28">
    <cfRule type="cellIs" dxfId="568" priority="69" stopIfTrue="1" operator="equal">
      <formula>3</formula>
    </cfRule>
    <cfRule type="cellIs" dxfId="567" priority="70" stopIfTrue="1" operator="equal">
      <formula>2</formula>
    </cfRule>
  </conditionalFormatting>
  <conditionalFormatting sqref="L25:L28 J25:J28 H25:H28 F25:F28 N25:N28">
    <cfRule type="cellIs" dxfId="566" priority="66" operator="equal">
      <formula>6</formula>
    </cfRule>
    <cfRule type="cellIs" dxfId="565" priority="67" operator="equal">
      <formula>4</formula>
    </cfRule>
    <cfRule type="cellIs" dxfId="564" priority="68" operator="equal">
      <formula>5</formula>
    </cfRule>
  </conditionalFormatting>
  <conditionalFormatting sqref="N25:N28">
    <cfRule type="cellIs" dxfId="563" priority="65" operator="equal">
      <formula>4</formula>
    </cfRule>
  </conditionalFormatting>
  <conditionalFormatting sqref="N12:N14">
    <cfRule type="cellIs" dxfId="562" priority="62" stopIfTrue="1" operator="equal">
      <formula>1</formula>
    </cfRule>
    <cfRule type="cellIs" dxfId="561" priority="63" stopIfTrue="1" operator="equal">
      <formula>2</formula>
    </cfRule>
    <cfRule type="cellIs" dxfId="560" priority="64" stopIfTrue="1" operator="equal">
      <formula>3</formula>
    </cfRule>
  </conditionalFormatting>
  <conditionalFormatting sqref="F12:F14">
    <cfRule type="cellIs" dxfId="559" priority="59" stopIfTrue="1" operator="equal">
      <formula>2</formula>
    </cfRule>
    <cfRule type="cellIs" dxfId="558" priority="60" stopIfTrue="1" operator="equal">
      <formula>1</formula>
    </cfRule>
    <cfRule type="cellIs" dxfId="557" priority="61" stopIfTrue="1" operator="equal">
      <formula>3</formula>
    </cfRule>
  </conditionalFormatting>
  <conditionalFormatting sqref="F12:F14 H12:H14 J12:J14 L12:L14">
    <cfRule type="cellIs" dxfId="556" priority="56" stopIfTrue="1" operator="equal">
      <formula>3</formula>
    </cfRule>
    <cfRule type="cellIs" dxfId="555" priority="57" stopIfTrue="1" operator="equal">
      <formula>1</formula>
    </cfRule>
    <cfRule type="cellIs" dxfId="554" priority="58" stopIfTrue="1" operator="equal">
      <formula>2</formula>
    </cfRule>
  </conditionalFormatting>
  <conditionalFormatting sqref="F12:F14 H12:H14 J12:J14 L12:L14">
    <cfRule type="cellIs" dxfId="553" priority="55" stopIfTrue="1" operator="equal">
      <formula>1</formula>
    </cfRule>
  </conditionalFormatting>
  <conditionalFormatting sqref="F12:F14 H12:H14 J12:J14 L12:L14">
    <cfRule type="cellIs" dxfId="552" priority="53" stopIfTrue="1" operator="equal">
      <formula>3</formula>
    </cfRule>
    <cfRule type="cellIs" dxfId="551" priority="54" stopIfTrue="1" operator="equal">
      <formula>2</formula>
    </cfRule>
  </conditionalFormatting>
  <conditionalFormatting sqref="N12:N14 F12:F14 H12:H14 J12:J14 L12:L14">
    <cfRule type="cellIs" dxfId="550" priority="50" operator="equal">
      <formula>6</formula>
    </cfRule>
    <cfRule type="cellIs" dxfId="549" priority="51" operator="equal">
      <formula>4</formula>
    </cfRule>
    <cfRule type="cellIs" dxfId="548" priority="52" operator="equal">
      <formula>5</formula>
    </cfRule>
  </conditionalFormatting>
  <conditionalFormatting sqref="N12:N14">
    <cfRule type="cellIs" dxfId="547" priority="49" operator="equal">
      <formula>4</formula>
    </cfRule>
  </conditionalFormatting>
  <conditionalFormatting sqref="N18">
    <cfRule type="cellIs" dxfId="546" priority="46" stopIfTrue="1" operator="equal">
      <formula>1</formula>
    </cfRule>
    <cfRule type="cellIs" dxfId="545" priority="47" stopIfTrue="1" operator="equal">
      <formula>2</formula>
    </cfRule>
    <cfRule type="cellIs" dxfId="544" priority="48" stopIfTrue="1" operator="equal">
      <formula>3</formula>
    </cfRule>
  </conditionalFormatting>
  <conditionalFormatting sqref="F18">
    <cfRule type="cellIs" dxfId="543" priority="43" stopIfTrue="1" operator="equal">
      <formula>2</formula>
    </cfRule>
    <cfRule type="cellIs" dxfId="542" priority="44" stopIfTrue="1" operator="equal">
      <formula>1</formula>
    </cfRule>
    <cfRule type="cellIs" dxfId="541" priority="45" stopIfTrue="1" operator="equal">
      <formula>3</formula>
    </cfRule>
  </conditionalFormatting>
  <conditionalFormatting sqref="L18 J18 H18 F18">
    <cfRule type="cellIs" dxfId="540" priority="40" stopIfTrue="1" operator="equal">
      <formula>3</formula>
    </cfRule>
    <cfRule type="cellIs" dxfId="539" priority="41" stopIfTrue="1" operator="equal">
      <formula>1</formula>
    </cfRule>
    <cfRule type="cellIs" dxfId="538" priority="42" stopIfTrue="1" operator="equal">
      <formula>2</formula>
    </cfRule>
  </conditionalFormatting>
  <conditionalFormatting sqref="L18 J18 H18 F18">
    <cfRule type="cellIs" dxfId="537" priority="39" stopIfTrue="1" operator="equal">
      <formula>1</formula>
    </cfRule>
  </conditionalFormatting>
  <conditionalFormatting sqref="L18 J18 H18 F18">
    <cfRule type="cellIs" dxfId="536" priority="37" stopIfTrue="1" operator="equal">
      <formula>3</formula>
    </cfRule>
    <cfRule type="cellIs" dxfId="535" priority="38" stopIfTrue="1" operator="equal">
      <formula>2</formula>
    </cfRule>
  </conditionalFormatting>
  <conditionalFormatting sqref="L18 J18 H18 F18 N18">
    <cfRule type="cellIs" dxfId="534" priority="34" operator="equal">
      <formula>6</formula>
    </cfRule>
    <cfRule type="cellIs" dxfId="533" priority="35" operator="equal">
      <formula>4</formula>
    </cfRule>
    <cfRule type="cellIs" dxfId="532" priority="36" operator="equal">
      <formula>5</formula>
    </cfRule>
  </conditionalFormatting>
  <conditionalFormatting sqref="N18">
    <cfRule type="cellIs" dxfId="531" priority="33" operator="equal">
      <formula>4</formula>
    </cfRule>
  </conditionalFormatting>
  <conditionalFormatting sqref="N19:N21">
    <cfRule type="cellIs" dxfId="530" priority="30" stopIfTrue="1" operator="equal">
      <formula>1</formula>
    </cfRule>
    <cfRule type="cellIs" dxfId="529" priority="31" stopIfTrue="1" operator="equal">
      <formula>2</formula>
    </cfRule>
    <cfRule type="cellIs" dxfId="528" priority="32" stopIfTrue="1" operator="equal">
      <formula>3</formula>
    </cfRule>
  </conditionalFormatting>
  <conditionalFormatting sqref="F19:F21">
    <cfRule type="cellIs" dxfId="527" priority="27" stopIfTrue="1" operator="equal">
      <formula>2</formula>
    </cfRule>
    <cfRule type="cellIs" dxfId="526" priority="28" stopIfTrue="1" operator="equal">
      <formula>1</formula>
    </cfRule>
    <cfRule type="cellIs" dxfId="525" priority="29" stopIfTrue="1" operator="equal">
      <formula>3</formula>
    </cfRule>
  </conditionalFormatting>
  <conditionalFormatting sqref="F19:F21 H19:H21 J19:J21 L19:L21">
    <cfRule type="cellIs" dxfId="524" priority="24" stopIfTrue="1" operator="equal">
      <formula>3</formula>
    </cfRule>
    <cfRule type="cellIs" dxfId="523" priority="25" stopIfTrue="1" operator="equal">
      <formula>1</formula>
    </cfRule>
    <cfRule type="cellIs" dxfId="522" priority="26" stopIfTrue="1" operator="equal">
      <formula>2</formula>
    </cfRule>
  </conditionalFormatting>
  <conditionalFormatting sqref="F19:F21 H19:H21 J19:J21 L19:L21">
    <cfRule type="cellIs" dxfId="521" priority="23" stopIfTrue="1" operator="equal">
      <formula>1</formula>
    </cfRule>
  </conditionalFormatting>
  <conditionalFormatting sqref="F19:F21 H19:H21 J19:J21 L19:L21">
    <cfRule type="cellIs" dxfId="520" priority="21" stopIfTrue="1" operator="equal">
      <formula>3</formula>
    </cfRule>
    <cfRule type="cellIs" dxfId="519" priority="22" stopIfTrue="1" operator="equal">
      <formula>2</formula>
    </cfRule>
  </conditionalFormatting>
  <conditionalFormatting sqref="N19:N21 F19:F21 H19:H21 J19:J21 L19:L21">
    <cfRule type="cellIs" dxfId="518" priority="18" operator="equal">
      <formula>6</formula>
    </cfRule>
    <cfRule type="cellIs" dxfId="517" priority="19" operator="equal">
      <formula>4</formula>
    </cfRule>
    <cfRule type="cellIs" dxfId="516" priority="20" operator="equal">
      <formula>5</formula>
    </cfRule>
  </conditionalFormatting>
  <conditionalFormatting sqref="N19:N21">
    <cfRule type="cellIs" dxfId="515" priority="17" operator="equal">
      <formula>4</formula>
    </cfRule>
  </conditionalFormatting>
  <conditionalFormatting sqref="N22">
    <cfRule type="cellIs" dxfId="514" priority="14" stopIfTrue="1" operator="equal">
      <formula>1</formula>
    </cfRule>
    <cfRule type="cellIs" dxfId="513" priority="15" stopIfTrue="1" operator="equal">
      <formula>2</formula>
    </cfRule>
    <cfRule type="cellIs" dxfId="512" priority="16" stopIfTrue="1" operator="equal">
      <formula>3</formula>
    </cfRule>
  </conditionalFormatting>
  <conditionalFormatting sqref="F22">
    <cfRule type="cellIs" dxfId="511" priority="11" stopIfTrue="1" operator="equal">
      <formula>2</formula>
    </cfRule>
    <cfRule type="cellIs" dxfId="510" priority="12" stopIfTrue="1" operator="equal">
      <formula>1</formula>
    </cfRule>
    <cfRule type="cellIs" dxfId="509" priority="13" stopIfTrue="1" operator="equal">
      <formula>3</formula>
    </cfRule>
  </conditionalFormatting>
  <conditionalFormatting sqref="L22 J22 H22 F22">
    <cfRule type="cellIs" dxfId="508" priority="8" stopIfTrue="1" operator="equal">
      <formula>3</formula>
    </cfRule>
    <cfRule type="cellIs" dxfId="507" priority="9" stopIfTrue="1" operator="equal">
      <formula>1</formula>
    </cfRule>
    <cfRule type="cellIs" dxfId="506" priority="10" stopIfTrue="1" operator="equal">
      <formula>2</formula>
    </cfRule>
  </conditionalFormatting>
  <conditionalFormatting sqref="L22 J22 H22 F22">
    <cfRule type="cellIs" dxfId="505" priority="7" stopIfTrue="1" operator="equal">
      <formula>1</formula>
    </cfRule>
  </conditionalFormatting>
  <conditionalFormatting sqref="L22 J22 H22 F22">
    <cfRule type="cellIs" dxfId="504" priority="5" stopIfTrue="1" operator="equal">
      <formula>3</formula>
    </cfRule>
    <cfRule type="cellIs" dxfId="503" priority="6" stopIfTrue="1" operator="equal">
      <formula>2</formula>
    </cfRule>
  </conditionalFormatting>
  <conditionalFormatting sqref="L22 J22 H22 F22 N22">
    <cfRule type="cellIs" dxfId="502" priority="2" operator="equal">
      <formula>6</formula>
    </cfRule>
    <cfRule type="cellIs" dxfId="501" priority="3" operator="equal">
      <formula>4</formula>
    </cfRule>
    <cfRule type="cellIs" dxfId="500" priority="4" operator="equal">
      <formula>5</formula>
    </cfRule>
  </conditionalFormatting>
  <conditionalFormatting sqref="N22">
    <cfRule type="cellIs" dxfId="499" priority="1" operator="equal">
      <formula>4</formula>
    </cfRule>
  </conditionalFormatting>
  <pageMargins left="0.7" right="0.7" top="0.78740157499999996" bottom="0.78740157499999996" header="0.3" footer="0.3"/>
  <pageSetup paperSize="9" scale="80" orientation="landscape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  <pageSetUpPr fitToPage="1"/>
  </sheetPr>
  <dimension ref="A1:Z89"/>
  <sheetViews>
    <sheetView zoomScaleNormal="100" workbookViewId="0">
      <pane ySplit="7" topLeftCell="A17" activePane="bottomLeft" state="frozen"/>
      <selection pane="bottomLeft" activeCell="L33" sqref="L33"/>
    </sheetView>
  </sheetViews>
  <sheetFormatPr defaultRowHeight="12.75" x14ac:dyDescent="0.2"/>
  <cols>
    <col min="1" max="1" width="2.42578125" style="4" customWidth="1"/>
    <col min="2" max="2" width="22.7109375" style="27" customWidth="1"/>
    <col min="3" max="3" width="10.85546875" style="78" customWidth="1"/>
    <col min="4" max="4" width="30.140625" style="27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2.5703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71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7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28" t="s">
        <v>0</v>
      </c>
      <c r="C5" s="111" t="s">
        <v>1</v>
      </c>
      <c r="D5" s="112" t="s">
        <v>12</v>
      </c>
      <c r="E5" s="258" t="s">
        <v>166</v>
      </c>
      <c r="F5" s="259"/>
      <c r="G5" s="258" t="s">
        <v>9</v>
      </c>
      <c r="H5" s="259"/>
      <c r="I5" s="258" t="s">
        <v>10</v>
      </c>
      <c r="J5" s="259"/>
      <c r="K5" s="258" t="s">
        <v>15</v>
      </c>
      <c r="L5" s="259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29"/>
      <c r="C6" s="113"/>
      <c r="D6" s="114"/>
      <c r="E6" s="245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115"/>
      <c r="C7" s="116"/>
      <c r="D7" s="117"/>
      <c r="E7" s="93" t="s">
        <v>2</v>
      </c>
      <c r="F7" s="118" t="s">
        <v>3</v>
      </c>
      <c r="G7" s="93" t="s">
        <v>2</v>
      </c>
      <c r="H7" s="118" t="s">
        <v>3</v>
      </c>
      <c r="I7" s="93" t="s">
        <v>2</v>
      </c>
      <c r="J7" s="118" t="s">
        <v>3</v>
      </c>
      <c r="K7" s="119" t="s">
        <v>2</v>
      </c>
      <c r="L7" s="118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3.5" thickTop="1" x14ac:dyDescent="0.2">
      <c r="A8" s="5"/>
      <c r="B8" s="165" t="s">
        <v>111</v>
      </c>
      <c r="C8" s="164">
        <v>40426</v>
      </c>
      <c r="D8" s="163" t="s">
        <v>76</v>
      </c>
      <c r="E8" s="120">
        <v>10.37</v>
      </c>
      <c r="F8" s="121">
        <f>IF(+E8,+RANK(E8,E$8:E$31,1),0)</f>
        <v>2</v>
      </c>
      <c r="G8" s="122">
        <v>153</v>
      </c>
      <c r="H8" s="123">
        <f>IF(+G8,+RANK(G8,G$8:G$31,0),0)</f>
        <v>5</v>
      </c>
      <c r="I8" s="120">
        <v>10.88</v>
      </c>
      <c r="J8" s="124">
        <f>IF(+I8,+RANK(I8,I$8:I$31,0),0)</f>
        <v>12</v>
      </c>
      <c r="K8" s="125">
        <v>9.9687499999999993E-4</v>
      </c>
      <c r="L8" s="123">
        <f>IF(+K8,+RANK(K8,K$8:K$31,1),0)</f>
        <v>1</v>
      </c>
      <c r="M8" s="51">
        <f t="shared" ref="M8:M31" si="0">+IF(+AND(+F8&gt;0,+H8&gt;0,+J8&gt;0,+L8&gt;0),+F8+H8+J8+L8,"nekompletní")</f>
        <v>20</v>
      </c>
      <c r="N8" s="48">
        <f>IF(+M8&lt;&gt;"nekompletní",+RANK(M8,M$8:M$31,1),0)</f>
        <v>3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x14ac:dyDescent="0.2">
      <c r="A9" s="5"/>
      <c r="B9" s="165" t="s">
        <v>112</v>
      </c>
      <c r="C9" s="164">
        <v>40303</v>
      </c>
      <c r="D9" s="163" t="s">
        <v>76</v>
      </c>
      <c r="E9" s="126">
        <v>11.06</v>
      </c>
      <c r="F9" s="121">
        <f>IF(+E9,+RANK(E9,E$8:E$31,1),0)</f>
        <v>4</v>
      </c>
      <c r="G9" s="127">
        <v>139</v>
      </c>
      <c r="H9" s="121">
        <f>IF(+G9,+RANK(G9,G$8:G$31,0),0)</f>
        <v>13</v>
      </c>
      <c r="I9" s="126">
        <v>11.9</v>
      </c>
      <c r="J9" s="128">
        <f>IF(+I9,+RANK(I9,I$8:I$31,0),0)</f>
        <v>8</v>
      </c>
      <c r="K9" s="129">
        <v>1.0885416666666667E-3</v>
      </c>
      <c r="L9" s="121">
        <f>IF(+K9,+RANK(K9,K$8:K$31,1),0)</f>
        <v>4</v>
      </c>
      <c r="M9" s="38">
        <f t="shared" ref="M9:M13" si="1">+IF(+AND(+F9&gt;0,+H9&gt;0,+J9&gt;0,+L9&gt;0),+F9+H9+J9+L9,"nekompletní")</f>
        <v>29</v>
      </c>
      <c r="N9" s="49">
        <f>IF(+M9&lt;&gt;"nekompletní",+RANK(M9,M$8:M$31,1),0)</f>
        <v>6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x14ac:dyDescent="0.2">
      <c r="A10" s="5"/>
      <c r="B10" s="165" t="s">
        <v>113</v>
      </c>
      <c r="C10" s="164">
        <v>40241</v>
      </c>
      <c r="D10" s="163" t="s">
        <v>76</v>
      </c>
      <c r="E10" s="126">
        <v>11.13</v>
      </c>
      <c r="F10" s="121">
        <f>IF(+E10,+RANK(E10,E$8:E$31,1),0)</f>
        <v>7</v>
      </c>
      <c r="G10" s="127">
        <v>136</v>
      </c>
      <c r="H10" s="121">
        <f>IF(+G10,+RANK(G10,G$8:G$31,0),0)</f>
        <v>15</v>
      </c>
      <c r="I10" s="126">
        <v>7.92</v>
      </c>
      <c r="J10" s="128">
        <f>IF(+I10,+RANK(I10,I$8:I$31,0),0)</f>
        <v>20</v>
      </c>
      <c r="K10" s="129">
        <v>1.0901620370370371E-3</v>
      </c>
      <c r="L10" s="121">
        <f>IF(+K10,+RANK(K10,K$8:K$31,1),0)</f>
        <v>5</v>
      </c>
      <c r="M10" s="38">
        <f t="shared" si="1"/>
        <v>47</v>
      </c>
      <c r="N10" s="49">
        <f>IF(+M10&lt;&gt;"nekompletní",+RANK(M10,M$8:M$31,1),0)</f>
        <v>12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3.5" thickBot="1" x14ac:dyDescent="0.25">
      <c r="A11" s="5"/>
      <c r="B11" s="173" t="s">
        <v>42</v>
      </c>
      <c r="C11" s="174">
        <v>40210</v>
      </c>
      <c r="D11" s="214" t="s">
        <v>76</v>
      </c>
      <c r="E11" s="130">
        <v>12.93</v>
      </c>
      <c r="F11" s="131">
        <f>IF(+E11,+RANK(E11,E$8:E$31,1),0)</f>
        <v>18</v>
      </c>
      <c r="G11" s="132">
        <v>136</v>
      </c>
      <c r="H11" s="131">
        <f>IF(+G11,+RANK(G11,G$8:G$31,0),0)</f>
        <v>15</v>
      </c>
      <c r="I11" s="130">
        <v>6.8</v>
      </c>
      <c r="J11" s="133">
        <f>IF(+I11,+RANK(I11,I$8:I$31,0),0)</f>
        <v>24</v>
      </c>
      <c r="K11" s="134">
        <v>1.6945601851851852E-3</v>
      </c>
      <c r="L11" s="131">
        <f>IF(+K11,+RANK(K11,K$8:K$31,1),0)</f>
        <v>23</v>
      </c>
      <c r="M11" s="55">
        <f t="shared" si="1"/>
        <v>80</v>
      </c>
      <c r="N11" s="56">
        <f>IF(+M11&lt;&gt;"nekompletní",+RANK(M11,M$8:M$31,1),0)</f>
        <v>21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x14ac:dyDescent="0.2">
      <c r="A12" s="5"/>
      <c r="B12" s="169" t="s">
        <v>114</v>
      </c>
      <c r="C12" s="170">
        <v>40296</v>
      </c>
      <c r="D12" s="213" t="s">
        <v>115</v>
      </c>
      <c r="E12" s="135">
        <v>13.9</v>
      </c>
      <c r="F12" s="136">
        <f>IF(+E12,+RANK(E12,E$8:E$31,1),0)</f>
        <v>21</v>
      </c>
      <c r="G12" s="137">
        <v>136</v>
      </c>
      <c r="H12" s="136">
        <f>IF(+G12,+RANK(G12,G$8:G$31,0),0)</f>
        <v>15</v>
      </c>
      <c r="I12" s="135">
        <v>7.42</v>
      </c>
      <c r="J12" s="138">
        <f>IF(+I12,+RANK(I12,I$8:I$31,0),0)</f>
        <v>23</v>
      </c>
      <c r="K12" s="139">
        <v>1.3421296296296295E-3</v>
      </c>
      <c r="L12" s="136">
        <f>IF(+K12,+RANK(K12,K$8:K$31,1),0)</f>
        <v>19</v>
      </c>
      <c r="M12" s="60">
        <f t="shared" si="1"/>
        <v>78</v>
      </c>
      <c r="N12" s="61">
        <f>IF(+M12&lt;&gt;"nekompletní",+RANK(M12,M$8:M$31,1),0)</f>
        <v>20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x14ac:dyDescent="0.2">
      <c r="A13" s="5"/>
      <c r="B13" s="165" t="s">
        <v>116</v>
      </c>
      <c r="C13" s="164">
        <v>40249</v>
      </c>
      <c r="D13" s="163" t="s">
        <v>115</v>
      </c>
      <c r="E13" s="126">
        <v>11.86</v>
      </c>
      <c r="F13" s="121">
        <f>IF(+E13,+RANK(E13,E$8:E$31,1),0)</f>
        <v>14</v>
      </c>
      <c r="G13" s="127">
        <v>144</v>
      </c>
      <c r="H13" s="121">
        <f>IF(+G13,+RANK(G13,G$8:G$31,0),0)</f>
        <v>8</v>
      </c>
      <c r="I13" s="126">
        <v>8.85</v>
      </c>
      <c r="J13" s="128">
        <f>IF(+I13,+RANK(I13,I$8:I$31,0),0)</f>
        <v>17</v>
      </c>
      <c r="K13" s="129">
        <v>1.3121527777777778E-3</v>
      </c>
      <c r="L13" s="121">
        <f>IF(+K13,+RANK(K13,K$8:K$31,1),0)</f>
        <v>17</v>
      </c>
      <c r="M13" s="38">
        <f t="shared" si="1"/>
        <v>56</v>
      </c>
      <c r="N13" s="49">
        <f>IF(+M13&lt;&gt;"nekompletní",+RANK(M13,M$8:M$31,1),0)</f>
        <v>16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3.5" thickBot="1" x14ac:dyDescent="0.25">
      <c r="A14" s="5"/>
      <c r="B14" s="173" t="s">
        <v>117</v>
      </c>
      <c r="C14" s="174">
        <v>40362</v>
      </c>
      <c r="D14" s="214" t="s">
        <v>115</v>
      </c>
      <c r="E14" s="130">
        <v>11.58</v>
      </c>
      <c r="F14" s="131">
        <f>IF(+E14,+RANK(E14,E$8:E$31,1),0)</f>
        <v>12</v>
      </c>
      <c r="G14" s="132">
        <v>140</v>
      </c>
      <c r="H14" s="131">
        <f>IF(+G14,+RANK(G14,G$8:G$31,0),0)</f>
        <v>12</v>
      </c>
      <c r="I14" s="130">
        <v>11.23</v>
      </c>
      <c r="J14" s="133">
        <f>IF(+I14,+RANK(I14,I$8:I$31,0),0)</f>
        <v>10</v>
      </c>
      <c r="K14" s="134">
        <v>1.1317129629629631E-3</v>
      </c>
      <c r="L14" s="131">
        <f>IF(+K14,+RANK(K14,K$8:K$31,1),0)</f>
        <v>7</v>
      </c>
      <c r="M14" s="55">
        <f t="shared" ref="M14:M18" si="2">+IF(+AND(+F14&gt;0,+H14&gt;0,+J14&gt;0,+L14&gt;0),+F14+H14+J14+L14,"nekompletní")</f>
        <v>41</v>
      </c>
      <c r="N14" s="56">
        <f>IF(+M14&lt;&gt;"nekompletní",+RANK(M14,M$8:M$31,1),0)</f>
        <v>9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x14ac:dyDescent="0.2">
      <c r="A15" s="5"/>
      <c r="B15" s="169" t="s">
        <v>118</v>
      </c>
      <c r="C15" s="170">
        <v>40336</v>
      </c>
      <c r="D15" s="213" t="s">
        <v>81</v>
      </c>
      <c r="E15" s="135">
        <v>11.16</v>
      </c>
      <c r="F15" s="136">
        <f>IF(+E15,+RANK(E15,E$8:E$31,1),0)</f>
        <v>8</v>
      </c>
      <c r="G15" s="137">
        <v>151</v>
      </c>
      <c r="H15" s="136">
        <f>IF(+G15,+RANK(G15,G$8:G$31,0),0)</f>
        <v>6</v>
      </c>
      <c r="I15" s="135">
        <v>18.82</v>
      </c>
      <c r="J15" s="138">
        <f>IF(+I15,+RANK(I15,I$8:I$31,0),0)</f>
        <v>1</v>
      </c>
      <c r="K15" s="139">
        <v>1.0268518518518519E-3</v>
      </c>
      <c r="L15" s="136">
        <f>IF(+K15,+RANK(K15,K$8:K$31,1),0)</f>
        <v>2</v>
      </c>
      <c r="M15" s="60">
        <f t="shared" si="2"/>
        <v>17</v>
      </c>
      <c r="N15" s="61">
        <f>IF(+M15&lt;&gt;"nekompletní",+RANK(M15,M$8:M$31,1),0)</f>
        <v>2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x14ac:dyDescent="0.2">
      <c r="A16" s="5"/>
      <c r="B16" s="165" t="s">
        <v>119</v>
      </c>
      <c r="C16" s="164">
        <v>40346</v>
      </c>
      <c r="D16" s="163" t="s">
        <v>81</v>
      </c>
      <c r="E16" s="126">
        <v>11.87</v>
      </c>
      <c r="F16" s="121">
        <f>IF(+E16,+RANK(E16,E$8:E$31,1),0)</f>
        <v>15</v>
      </c>
      <c r="G16" s="127">
        <v>143</v>
      </c>
      <c r="H16" s="121">
        <f>IF(+G16,+RANK(G16,G$8:G$31,0),0)</f>
        <v>10</v>
      </c>
      <c r="I16" s="126">
        <v>11.85</v>
      </c>
      <c r="J16" s="128">
        <f>IF(+I16,+RANK(I16,I$8:I$31,0),0)</f>
        <v>9</v>
      </c>
      <c r="K16" s="129">
        <v>1.1907407407407407E-3</v>
      </c>
      <c r="L16" s="121">
        <f>IF(+K16,+RANK(K16,K$8:K$31,1),0)</f>
        <v>11</v>
      </c>
      <c r="M16" s="38">
        <f t="shared" si="2"/>
        <v>45</v>
      </c>
      <c r="N16" s="49">
        <f>IF(+M16&lt;&gt;"nekompletní",+RANK(M16,M$8:M$31,1),0)</f>
        <v>10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x14ac:dyDescent="0.2">
      <c r="A17" s="5"/>
      <c r="B17" s="165" t="s">
        <v>120</v>
      </c>
      <c r="C17" s="164">
        <v>40534</v>
      </c>
      <c r="D17" s="163" t="s">
        <v>81</v>
      </c>
      <c r="E17" s="126">
        <v>9.84</v>
      </c>
      <c r="F17" s="121">
        <f>IF(+E17,+RANK(E17,E$8:E$31,1),0)</f>
        <v>1</v>
      </c>
      <c r="G17" s="127">
        <v>173</v>
      </c>
      <c r="H17" s="121">
        <f>IF(+G17,+RANK(G17,G$8:G$31,0),0)</f>
        <v>1</v>
      </c>
      <c r="I17" s="126">
        <v>15.68</v>
      </c>
      <c r="J17" s="128">
        <f>IF(+I17,+RANK(I17,I$8:I$31,0),0)</f>
        <v>4</v>
      </c>
      <c r="K17" s="129">
        <v>1.0993055555555554E-3</v>
      </c>
      <c r="L17" s="121">
        <f>IF(+K17,+RANK(K17,K$8:K$31,1),0)</f>
        <v>6</v>
      </c>
      <c r="M17" s="38">
        <f t="shared" si="2"/>
        <v>12</v>
      </c>
      <c r="N17" s="49">
        <f>IF(+M17&lt;&gt;"nekompletní",+RANK(M17,M$8:M$31,1),0)</f>
        <v>1</v>
      </c>
      <c r="O17" s="7"/>
      <c r="P17" s="80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3.5" thickBot="1" x14ac:dyDescent="0.25">
      <c r="A18" s="5"/>
      <c r="B18" s="173" t="s">
        <v>121</v>
      </c>
      <c r="C18" s="174">
        <v>40345</v>
      </c>
      <c r="D18" s="214" t="s">
        <v>81</v>
      </c>
      <c r="E18" s="130">
        <v>12.1</v>
      </c>
      <c r="F18" s="131">
        <f>IF(+E18,+RANK(E18,E$8:E$31,1),0)</f>
        <v>16</v>
      </c>
      <c r="G18" s="132">
        <v>137</v>
      </c>
      <c r="H18" s="131">
        <f>IF(+G18,+RANK(G18,G$8:G$31,0),0)</f>
        <v>14</v>
      </c>
      <c r="I18" s="130">
        <v>13.97</v>
      </c>
      <c r="J18" s="133">
        <f>IF(+I18,+RANK(I18,I$8:I$31,0),0)</f>
        <v>5</v>
      </c>
      <c r="K18" s="134">
        <v>1.2929398148148147E-3</v>
      </c>
      <c r="L18" s="131">
        <f>IF(+K18,+RANK(K18,K$8:K$31,1),0)</f>
        <v>16</v>
      </c>
      <c r="M18" s="55">
        <f t="shared" si="2"/>
        <v>51</v>
      </c>
      <c r="N18" s="56">
        <f>IF(+M18&lt;&gt;"nekompletní",+RANK(M18,M$8:M$31,1),0)</f>
        <v>13</v>
      </c>
      <c r="O18" s="79"/>
      <c r="P18" s="10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x14ac:dyDescent="0.2">
      <c r="A19" s="5"/>
      <c r="B19" s="169" t="s">
        <v>47</v>
      </c>
      <c r="C19" s="170">
        <v>40211</v>
      </c>
      <c r="D19" s="213" t="s">
        <v>41</v>
      </c>
      <c r="E19" s="135">
        <v>11.04</v>
      </c>
      <c r="F19" s="136">
        <f>IF(+E19,+RANK(E19,E$8:E$31,1),0)</f>
        <v>3</v>
      </c>
      <c r="G19" s="137">
        <v>161</v>
      </c>
      <c r="H19" s="136">
        <f>IF(+G19,+RANK(G19,G$8:G$31,0),0)</f>
        <v>2</v>
      </c>
      <c r="I19" s="135">
        <v>16.87</v>
      </c>
      <c r="J19" s="138">
        <f>IF(+I19,+RANK(I19,I$8:I$31,0),0)</f>
        <v>2</v>
      </c>
      <c r="K19" s="139">
        <v>1.229861111111111E-3</v>
      </c>
      <c r="L19" s="136">
        <f>IF(+K19,+RANK(K19,K$8:K$31,1),0)</f>
        <v>14</v>
      </c>
      <c r="M19" s="60">
        <f t="shared" si="0"/>
        <v>21</v>
      </c>
      <c r="N19" s="61">
        <f>IF(+M19&lt;&gt;"nekompletní",+RANK(M19,M$8:M$31,1),0)</f>
        <v>4</v>
      </c>
      <c r="O19" s="79"/>
      <c r="P19" s="82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x14ac:dyDescent="0.2">
      <c r="A20" s="5"/>
      <c r="B20" s="165" t="s">
        <v>48</v>
      </c>
      <c r="C20" s="164">
        <v>40254</v>
      </c>
      <c r="D20" s="163" t="s">
        <v>41</v>
      </c>
      <c r="E20" s="126">
        <v>13.61</v>
      </c>
      <c r="F20" s="121">
        <f>IF(+E20,+RANK(E20,E$8:E$31,1),0)</f>
        <v>20</v>
      </c>
      <c r="G20" s="127">
        <v>125</v>
      </c>
      <c r="H20" s="121">
        <f>IF(+G20,+RANK(G20,G$8:G$31,0),0)</f>
        <v>21</v>
      </c>
      <c r="I20" s="126">
        <v>8.68</v>
      </c>
      <c r="J20" s="128">
        <f>IF(+I20,+RANK(I20,I$8:I$31,0),0)</f>
        <v>18</v>
      </c>
      <c r="K20" s="129">
        <v>1.3506944444444445E-3</v>
      </c>
      <c r="L20" s="121">
        <f>IF(+K20,+RANK(K20,K$8:K$31,1),0)</f>
        <v>21</v>
      </c>
      <c r="M20" s="38">
        <f t="shared" si="0"/>
        <v>80</v>
      </c>
      <c r="N20" s="49">
        <f>IF(+M20&lt;&gt;"nekompletní",+RANK(M20,M$8:M$31,1),0)</f>
        <v>21</v>
      </c>
      <c r="O20" s="7"/>
      <c r="P20" s="81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x14ac:dyDescent="0.2">
      <c r="A21" s="5"/>
      <c r="B21" s="165" t="s">
        <v>49</v>
      </c>
      <c r="C21" s="164">
        <v>40296</v>
      </c>
      <c r="D21" s="163" t="s">
        <v>41</v>
      </c>
      <c r="E21" s="126">
        <v>11.7</v>
      </c>
      <c r="F21" s="121">
        <f>IF(+E21,+RANK(E21,E$8:E$31,1),0)</f>
        <v>13</v>
      </c>
      <c r="G21" s="127">
        <v>144</v>
      </c>
      <c r="H21" s="121">
        <f>IF(+G21,+RANK(G21,G$8:G$31,0),0)</f>
        <v>8</v>
      </c>
      <c r="I21" s="126">
        <v>9.9700000000000006</v>
      </c>
      <c r="J21" s="128">
        <f>IF(+I21,+RANK(I21,I$8:I$31,0),0)</f>
        <v>15</v>
      </c>
      <c r="K21" s="129">
        <v>1.1435185185185183E-3</v>
      </c>
      <c r="L21" s="121">
        <f>IF(+K21,+RANK(K21,K$8:K$31,1),0)</f>
        <v>9</v>
      </c>
      <c r="M21" s="38">
        <f t="shared" si="0"/>
        <v>45</v>
      </c>
      <c r="N21" s="49">
        <f>IF(+M21&lt;&gt;"nekompletní",+RANK(M21,M$8:M$31,1),0)</f>
        <v>10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3.5" thickBot="1" x14ac:dyDescent="0.25">
      <c r="A22" s="5"/>
      <c r="B22" s="173" t="s">
        <v>122</v>
      </c>
      <c r="C22" s="174">
        <v>40198</v>
      </c>
      <c r="D22" s="214" t="s">
        <v>41</v>
      </c>
      <c r="E22" s="130">
        <v>11.45</v>
      </c>
      <c r="F22" s="131">
        <f>IF(+E22,+RANK(E22,E$8:E$31,1),0)</f>
        <v>10</v>
      </c>
      <c r="G22" s="132">
        <v>132</v>
      </c>
      <c r="H22" s="131">
        <f>IF(+G22,+RANK(G22,G$8:G$31,0),0)</f>
        <v>19</v>
      </c>
      <c r="I22" s="130">
        <v>11</v>
      </c>
      <c r="J22" s="133">
        <f>IF(+I22,+RANK(I22,I$8:I$31,0),0)</f>
        <v>11</v>
      </c>
      <c r="K22" s="134">
        <v>1.1949074074074075E-3</v>
      </c>
      <c r="L22" s="131">
        <f>IF(+K22,+RANK(K22,K$8:K$31,1),0)</f>
        <v>12</v>
      </c>
      <c r="M22" s="55">
        <f t="shared" si="0"/>
        <v>52</v>
      </c>
      <c r="N22" s="56">
        <f>IF(+M22&lt;&gt;"nekompletní",+RANK(M22,M$8:M$31,1),0)</f>
        <v>14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x14ac:dyDescent="0.2">
      <c r="A23" s="5"/>
      <c r="B23" s="169" t="s">
        <v>46</v>
      </c>
      <c r="C23" s="170">
        <v>40240</v>
      </c>
      <c r="D23" s="213" t="s">
        <v>45</v>
      </c>
      <c r="E23" s="135">
        <v>11.06</v>
      </c>
      <c r="F23" s="136">
        <f>IF(+E23,+RANK(E23,E$8:E$31,1),0)</f>
        <v>4</v>
      </c>
      <c r="G23" s="137">
        <v>160</v>
      </c>
      <c r="H23" s="136">
        <f>IF(+G23,+RANK(G23,G$8:G$31,0),0)</f>
        <v>3</v>
      </c>
      <c r="I23" s="135">
        <v>10.25</v>
      </c>
      <c r="J23" s="138">
        <f>IF(+I23,+RANK(I23,I$8:I$31,0),0)</f>
        <v>14</v>
      </c>
      <c r="K23" s="139">
        <v>1.0472222222222222E-3</v>
      </c>
      <c r="L23" s="136">
        <f>IF(+K23,+RANK(K23,K$8:K$31,1),0)</f>
        <v>3</v>
      </c>
      <c r="M23" s="60">
        <f t="shared" ref="M23:M26" si="3">+IF(+AND(+F23&gt;0,+H23&gt;0,+J23&gt;0,+L23&gt;0),+F23+H23+J23+L23,"nekompletní")</f>
        <v>24</v>
      </c>
      <c r="N23" s="61">
        <f>IF(+M23&lt;&gt;"nekompletní",+RANK(M23,M$8:M$31,1),0)</f>
        <v>5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x14ac:dyDescent="0.2">
      <c r="A24" s="5"/>
      <c r="B24" s="165" t="s">
        <v>123</v>
      </c>
      <c r="C24" s="164">
        <v>40389</v>
      </c>
      <c r="D24" s="163" t="s">
        <v>45</v>
      </c>
      <c r="E24" s="126">
        <v>14.69</v>
      </c>
      <c r="F24" s="121">
        <f>IF(+E24,+RANK(E24,E$8:E$31,1),0)</f>
        <v>23</v>
      </c>
      <c r="G24" s="127">
        <v>133</v>
      </c>
      <c r="H24" s="121">
        <f>IF(+G24,+RANK(G24,G$8:G$31,0),0)</f>
        <v>18</v>
      </c>
      <c r="I24" s="126">
        <v>8.1999999999999993</v>
      </c>
      <c r="J24" s="128">
        <f>IF(+I24,+RANK(I24,I$8:I$31,0),0)</f>
        <v>19</v>
      </c>
      <c r="K24" s="129">
        <v>1.2390046296296296E-3</v>
      </c>
      <c r="L24" s="121">
        <f>IF(+K24,+RANK(K24,K$8:K$31,1),0)</f>
        <v>15</v>
      </c>
      <c r="M24" s="38">
        <f t="shared" si="3"/>
        <v>75</v>
      </c>
      <c r="N24" s="49">
        <f>IF(+M24&lt;&gt;"nekompletní",+RANK(M24,M$8:M$31,1),0)</f>
        <v>19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x14ac:dyDescent="0.2">
      <c r="A25" s="5"/>
      <c r="B25" s="165" t="s">
        <v>165</v>
      </c>
      <c r="C25" s="164">
        <v>40519</v>
      </c>
      <c r="D25" s="163" t="s">
        <v>45</v>
      </c>
      <c r="E25" s="126">
        <v>13.91</v>
      </c>
      <c r="F25" s="121">
        <f>IF(+E25,+RANK(E25,E$8:E$31,1),0)</f>
        <v>22</v>
      </c>
      <c r="G25" s="127">
        <v>125</v>
      </c>
      <c r="H25" s="121">
        <f>IF(+G25,+RANK(G25,G$8:G$31,0),0)</f>
        <v>21</v>
      </c>
      <c r="I25" s="126">
        <v>7.48</v>
      </c>
      <c r="J25" s="128">
        <f>IF(+I25,+RANK(I25,I$8:I$31,0),0)</f>
        <v>22</v>
      </c>
      <c r="K25" s="129">
        <v>1.5833333333333335E-3</v>
      </c>
      <c r="L25" s="121">
        <f>IF(+K25,+RANK(K25,K$8:K$31,1),0)</f>
        <v>22</v>
      </c>
      <c r="M25" s="38">
        <f t="shared" si="3"/>
        <v>87</v>
      </c>
      <c r="N25" s="49">
        <f>IF(+M25&lt;&gt;"nekompletní",+RANK(M25,M$8:M$31,1),0)</f>
        <v>23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3.5" thickBot="1" x14ac:dyDescent="0.25">
      <c r="A26" s="5"/>
      <c r="B26" s="173" t="s">
        <v>124</v>
      </c>
      <c r="C26" s="174">
        <v>40513</v>
      </c>
      <c r="D26" s="214" t="s">
        <v>45</v>
      </c>
      <c r="E26" s="130">
        <v>12.22</v>
      </c>
      <c r="F26" s="131">
        <f>IF(+E26,+RANK(E26,E$8:E$31,1),0)</f>
        <v>17</v>
      </c>
      <c r="G26" s="132">
        <v>149</v>
      </c>
      <c r="H26" s="131">
        <f>IF(+G26,+RANK(G26,G$8:G$31,0),0)</f>
        <v>7</v>
      </c>
      <c r="I26" s="130">
        <v>10.79</v>
      </c>
      <c r="J26" s="133">
        <f>IF(+I26,+RANK(I26,I$8:I$31,0),0)</f>
        <v>13</v>
      </c>
      <c r="K26" s="134">
        <v>1.3484953703703703E-3</v>
      </c>
      <c r="L26" s="131">
        <f>IF(+K26,+RANK(K26,K$8:K$31,1),0)</f>
        <v>20</v>
      </c>
      <c r="M26" s="55">
        <f t="shared" si="3"/>
        <v>57</v>
      </c>
      <c r="N26" s="56">
        <f>IF(+M26&lt;&gt;"nekompletní",+RANK(M26,M$8:M$31,1),0)</f>
        <v>17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x14ac:dyDescent="0.2">
      <c r="A27" s="5"/>
      <c r="B27" s="169" t="s">
        <v>44</v>
      </c>
      <c r="C27" s="170">
        <v>40274</v>
      </c>
      <c r="D27" s="213" t="s">
        <v>13</v>
      </c>
      <c r="E27" s="135">
        <v>13.01</v>
      </c>
      <c r="F27" s="136">
        <f>IF(+E27,+RANK(E27,E$8:E$31,1),0)</f>
        <v>19</v>
      </c>
      <c r="G27" s="137">
        <v>120</v>
      </c>
      <c r="H27" s="136">
        <f>IF(+G27,+RANK(G27,G$8:G$31,0),0)</f>
        <v>23</v>
      </c>
      <c r="I27" s="135">
        <v>12.92</v>
      </c>
      <c r="J27" s="138">
        <f>IF(+I27,+RANK(I27,I$8:I$31,0),0)</f>
        <v>6</v>
      </c>
      <c r="K27" s="139">
        <v>1.332523148148148E-3</v>
      </c>
      <c r="L27" s="136">
        <f>IF(+K27,+RANK(K27,K$8:K$31,1),0)</f>
        <v>18</v>
      </c>
      <c r="M27" s="60">
        <f t="shared" ref="M27:M28" si="4">+IF(+AND(+F27&gt;0,+H27&gt;0,+J27&gt;0,+L27&gt;0),+F27+H27+J27+L27,"nekompletní")</f>
        <v>66</v>
      </c>
      <c r="N27" s="61">
        <f>IF(+M27&lt;&gt;"nekompletní",+RANK(M27,M$8:M$31,1),0)</f>
        <v>18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ht="13.5" thickBot="1" x14ac:dyDescent="0.25">
      <c r="A28" s="5"/>
      <c r="B28" s="268" t="s">
        <v>43</v>
      </c>
      <c r="C28" s="166">
        <v>40241</v>
      </c>
      <c r="D28" s="167" t="s">
        <v>13</v>
      </c>
      <c r="E28" s="269">
        <v>15.63</v>
      </c>
      <c r="F28" s="270">
        <f>IF(+E28,+RANK(E28,E$8:E$31,1),0)</f>
        <v>24</v>
      </c>
      <c r="G28" s="271">
        <v>114</v>
      </c>
      <c r="H28" s="270">
        <f>IF(+G28,+RANK(G28,G$8:G$31,0),0)</f>
        <v>24</v>
      </c>
      <c r="I28" s="269">
        <v>7.8</v>
      </c>
      <c r="J28" s="272">
        <f>IF(+I28,+RANK(I28,I$8:I$31,0),0)</f>
        <v>21</v>
      </c>
      <c r="K28" s="273">
        <v>1.7714120370370368E-3</v>
      </c>
      <c r="L28" s="270">
        <f>IF(+K28,+RANK(K28,K$8:K$31,1),0)</f>
        <v>24</v>
      </c>
      <c r="M28" s="71">
        <f t="shared" si="4"/>
        <v>93</v>
      </c>
      <c r="N28" s="141">
        <f>IF(+M28&lt;&gt;"nekompletní",+RANK(M28,M$8:M$31,1),0)</f>
        <v>24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x14ac:dyDescent="0.2">
      <c r="A29" s="5"/>
      <c r="B29" s="169" t="s">
        <v>125</v>
      </c>
      <c r="C29" s="170">
        <v>40455</v>
      </c>
      <c r="D29" s="213" t="s">
        <v>20</v>
      </c>
      <c r="E29" s="260">
        <v>11.08</v>
      </c>
      <c r="F29" s="261">
        <f>IF(+E29,+RANK(E29,E$8:E$31,1),0)</f>
        <v>6</v>
      </c>
      <c r="G29" s="262">
        <v>141</v>
      </c>
      <c r="H29" s="261">
        <f>IF(+G29,+RANK(G29,G$8:G$31,0),0)</f>
        <v>11</v>
      </c>
      <c r="I29" s="260">
        <v>15.93</v>
      </c>
      <c r="J29" s="263">
        <f>IF(+I29,+RANK(I29,I$8:I$31,0),0)</f>
        <v>3</v>
      </c>
      <c r="K29" s="264">
        <v>1.1548611111111111E-3</v>
      </c>
      <c r="L29" s="261">
        <f>IF(+K29,+RANK(K29,K$8:K$31,1),0)</f>
        <v>10</v>
      </c>
      <c r="M29" s="237">
        <f t="shared" si="0"/>
        <v>30</v>
      </c>
      <c r="N29" s="224">
        <f>IF(+M29&lt;&gt;"nekompletní",+RANK(M29,M$8:M$31,1),0)</f>
        <v>7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x14ac:dyDescent="0.2">
      <c r="A30" s="5"/>
      <c r="B30" s="165" t="s">
        <v>126</v>
      </c>
      <c r="C30" s="164">
        <v>40425</v>
      </c>
      <c r="D30" s="163" t="s">
        <v>20</v>
      </c>
      <c r="E30" s="265">
        <v>11.5</v>
      </c>
      <c r="F30" s="275">
        <f>IF(+E30,+RANK(E30,E$8:E$31,1),0)</f>
        <v>11</v>
      </c>
      <c r="G30" s="266">
        <v>159</v>
      </c>
      <c r="H30" s="275">
        <f>IF(+G30,+RANK(G30,G$8:G$31,0),0)</f>
        <v>4</v>
      </c>
      <c r="I30" s="265">
        <v>12.12</v>
      </c>
      <c r="J30" s="275">
        <f>IF(+I30,+RANK(I30,I$8:I$31,0),0)</f>
        <v>7</v>
      </c>
      <c r="K30" s="267">
        <v>1.2097222222222223E-3</v>
      </c>
      <c r="L30" s="275">
        <f>IF(+K30,+RANK(K30,K$8:K$31,1),0)</f>
        <v>13</v>
      </c>
      <c r="M30" s="276">
        <f t="shared" si="0"/>
        <v>35</v>
      </c>
      <c r="N30" s="185">
        <f>IF(+M30&lt;&gt;"nekompletní",+RANK(M30,M$8:M$31,1),0)</f>
        <v>8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.75" thickBot="1" x14ac:dyDescent="0.3">
      <c r="A31" s="5"/>
      <c r="B31" s="274" t="s">
        <v>168</v>
      </c>
      <c r="C31" s="154">
        <v>40385</v>
      </c>
      <c r="D31" s="214" t="s">
        <v>20</v>
      </c>
      <c r="E31" s="206">
        <v>11.21</v>
      </c>
      <c r="F31" s="207">
        <f>IF(+E31,+RANK(E31,E$8:E$31,1),0)</f>
        <v>9</v>
      </c>
      <c r="G31" s="208">
        <v>130</v>
      </c>
      <c r="H31" s="207">
        <f>IF(+G31,+RANK(G31,G$8:G$31,0),0)</f>
        <v>20</v>
      </c>
      <c r="I31" s="206">
        <v>9.6199999999999992</v>
      </c>
      <c r="J31" s="209">
        <f>IF(+I31,+RANK(I31,I$8:I$31,0),0)</f>
        <v>16</v>
      </c>
      <c r="K31" s="210">
        <v>1.1377314814814813E-3</v>
      </c>
      <c r="L31" s="207">
        <f>IF(+K31,+RANK(K31,K$8:K$31,1),0)</f>
        <v>8</v>
      </c>
      <c r="M31" s="211">
        <f t="shared" si="0"/>
        <v>53</v>
      </c>
      <c r="N31" s="212">
        <f>IF(+M31&lt;&gt;"nekompletní",+RANK(M31,M$8:M$31,1),0)</f>
        <v>15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x14ac:dyDescent="0.2">
      <c r="A32" s="1"/>
      <c r="B32" s="25"/>
      <c r="C32" s="76"/>
      <c r="D32" s="25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26"/>
      <c r="C33" s="77"/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26"/>
      <c r="C34" s="77"/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26"/>
      <c r="C35" s="77"/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26"/>
      <c r="C36" s="77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26"/>
      <c r="C37" s="77"/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26"/>
      <c r="C38" s="77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26"/>
      <c r="C39" s="77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26"/>
      <c r="C40" s="77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26"/>
      <c r="C41" s="77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26"/>
      <c r="C42" s="77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26"/>
      <c r="C43" s="77"/>
      <c r="D43" s="2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26"/>
      <c r="C44" s="77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26"/>
      <c r="C45" s="77"/>
      <c r="D45" s="2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26"/>
      <c r="C46" s="77"/>
      <c r="D46" s="2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26"/>
      <c r="C47" s="77"/>
      <c r="D47" s="2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26"/>
      <c r="C48" s="77"/>
      <c r="D48" s="2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26"/>
      <c r="C49" s="77"/>
      <c r="D49" s="2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26"/>
      <c r="C50" s="77"/>
      <c r="D50" s="2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26"/>
      <c r="C51" s="77"/>
      <c r="D51" s="2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26"/>
      <c r="C52" s="77"/>
      <c r="D52" s="2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26"/>
      <c r="C53" s="77"/>
      <c r="D53" s="2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26"/>
      <c r="C54" s="77"/>
      <c r="D54" s="2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26"/>
      <c r="C55" s="77"/>
      <c r="D55" s="2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26"/>
      <c r="C56" s="77"/>
      <c r="D56" s="2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26"/>
      <c r="C57" s="77"/>
      <c r="D57" s="2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26"/>
      <c r="C58" s="77"/>
      <c r="D58" s="2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26"/>
      <c r="C59" s="77"/>
      <c r="D59" s="2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26"/>
      <c r="C60" s="77"/>
      <c r="D60" s="2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26"/>
      <c r="C61" s="77"/>
      <c r="D61" s="2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26"/>
      <c r="C62" s="77"/>
      <c r="D62" s="2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26"/>
      <c r="C63" s="77"/>
      <c r="D63" s="2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26"/>
      <c r="C64" s="77"/>
      <c r="D64" s="2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26"/>
      <c r="C65" s="77"/>
      <c r="D65" s="2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26"/>
      <c r="C66" s="77"/>
      <c r="D66" s="2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26"/>
      <c r="C67" s="77"/>
      <c r="D67" s="2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26"/>
      <c r="C68" s="77"/>
      <c r="D68" s="2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26"/>
      <c r="C69" s="77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26"/>
      <c r="C70" s="77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26"/>
      <c r="C71" s="77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26"/>
      <c r="C72" s="77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26"/>
      <c r="C73" s="77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26"/>
      <c r="C74" s="77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26"/>
      <c r="C75" s="77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26"/>
      <c r="C76" s="77"/>
      <c r="D76" s="2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26"/>
      <c r="C77" s="77"/>
      <c r="D77" s="2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26"/>
      <c r="C78" s="77"/>
      <c r="D78" s="2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26"/>
      <c r="C79" s="77"/>
      <c r="D79" s="2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26"/>
      <c r="C80" s="77"/>
      <c r="D80" s="2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26"/>
      <c r="C81" s="77"/>
      <c r="D81" s="2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26"/>
      <c r="C82" s="77"/>
      <c r="D82" s="2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26"/>
      <c r="C83" s="77"/>
      <c r="D83" s="2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26"/>
      <c r="C84" s="77"/>
      <c r="D84" s="2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26"/>
      <c r="C85" s="77"/>
      <c r="D85" s="2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26"/>
      <c r="C86" s="77"/>
      <c r="D86" s="2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26"/>
      <c r="C87" s="77"/>
      <c r="D87" s="2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26"/>
      <c r="C88" s="77"/>
      <c r="D88" s="2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26"/>
      <c r="C89" s="77"/>
      <c r="D89" s="2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sheetProtection formatCells="0" formatColumns="0" formatRows="0" insertColumns="0" insertRows="0"/>
  <sortState ref="B8:N31">
    <sortCondition ref="D8:D31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18 N8 P20:P31 N29:N31">
    <cfRule type="cellIs" dxfId="498" priority="126" stopIfTrue="1" operator="equal">
      <formula>1</formula>
    </cfRule>
    <cfRule type="cellIs" dxfId="497" priority="127" stopIfTrue="1" operator="equal">
      <formula>2</formula>
    </cfRule>
    <cfRule type="cellIs" dxfId="496" priority="128" stopIfTrue="1" operator="equal">
      <formula>3</formula>
    </cfRule>
  </conditionalFormatting>
  <conditionalFormatting sqref="F8 F29:F31">
    <cfRule type="cellIs" dxfId="495" priority="133" stopIfTrue="1" operator="equal">
      <formula>2</formula>
    </cfRule>
    <cfRule type="cellIs" dxfId="494" priority="134" stopIfTrue="1" operator="equal">
      <formula>1</formula>
    </cfRule>
    <cfRule type="cellIs" dxfId="493" priority="135" stopIfTrue="1" operator="equal">
      <formula>3</formula>
    </cfRule>
  </conditionalFormatting>
  <conditionalFormatting sqref="H8 L8 J8 H29:H31 L29:L31 J29:J31 F29:F31">
    <cfRule type="cellIs" dxfId="492" priority="136" stopIfTrue="1" operator="equal">
      <formula>3</formula>
    </cfRule>
    <cfRule type="cellIs" dxfId="491" priority="137" stopIfTrue="1" operator="equal">
      <formula>1</formula>
    </cfRule>
    <cfRule type="cellIs" dxfId="490" priority="138" stopIfTrue="1" operator="equal">
      <formula>2</formula>
    </cfRule>
  </conditionalFormatting>
  <conditionalFormatting sqref="L8 J8 F8 L29:L31 J29:J31 F29:F31">
    <cfRule type="cellIs" dxfId="489" priority="125" stopIfTrue="1" operator="equal">
      <formula>1</formula>
    </cfRule>
  </conditionalFormatting>
  <conditionalFormatting sqref="H8 F8 L8 J8 H29:H31 F29:F31 L29:L31 J29:J31">
    <cfRule type="cellIs" dxfId="488" priority="122" stopIfTrue="1" operator="equal">
      <formula>3</formula>
    </cfRule>
    <cfRule type="cellIs" dxfId="487" priority="123" stopIfTrue="1" operator="equal">
      <formula>2</formula>
    </cfRule>
  </conditionalFormatting>
  <conditionalFormatting sqref="N8 N29:N31">
    <cfRule type="cellIs" dxfId="486" priority="121" operator="equal">
      <formula>4</formula>
    </cfRule>
  </conditionalFormatting>
  <conditionalFormatting sqref="F12:F13">
    <cfRule type="cellIs" dxfId="485" priority="23" stopIfTrue="1" operator="equal">
      <formula>3</formula>
    </cfRule>
    <cfRule type="cellIs" dxfId="484" priority="24" stopIfTrue="1" operator="equal">
      <formula>1</formula>
    </cfRule>
    <cfRule type="cellIs" dxfId="483" priority="25" stopIfTrue="1" operator="equal">
      <formula>2</formula>
    </cfRule>
  </conditionalFormatting>
  <conditionalFormatting sqref="H8 N8 L8 J8 F8 H29:H31 N29:N31 L29:L31 J29:J31 F29:F31">
    <cfRule type="cellIs" dxfId="482" priority="115" operator="equal">
      <formula>6</formula>
    </cfRule>
    <cfRule type="cellIs" dxfId="481" priority="116" operator="equal">
      <formula>4</formula>
    </cfRule>
    <cfRule type="cellIs" dxfId="480" priority="117" operator="equal">
      <formula>5</formula>
    </cfRule>
  </conditionalFormatting>
  <conditionalFormatting sqref="N14 N19:N22">
    <cfRule type="cellIs" dxfId="479" priority="106" stopIfTrue="1" operator="equal">
      <formula>1</formula>
    </cfRule>
    <cfRule type="cellIs" dxfId="478" priority="107" stopIfTrue="1" operator="equal">
      <formula>2</formula>
    </cfRule>
    <cfRule type="cellIs" dxfId="477" priority="108" stopIfTrue="1" operator="equal">
      <formula>3</formula>
    </cfRule>
  </conditionalFormatting>
  <conditionalFormatting sqref="F14 F19:F22">
    <cfRule type="cellIs" dxfId="476" priority="109" stopIfTrue="1" operator="equal">
      <formula>2</formula>
    </cfRule>
    <cfRule type="cellIs" dxfId="475" priority="110" stopIfTrue="1" operator="equal">
      <formula>1</formula>
    </cfRule>
    <cfRule type="cellIs" dxfId="474" priority="111" stopIfTrue="1" operator="equal">
      <formula>3</formula>
    </cfRule>
  </conditionalFormatting>
  <conditionalFormatting sqref="H14 L14 J14 J19:J22 L19:L22 H19:H22">
    <cfRule type="cellIs" dxfId="473" priority="112" stopIfTrue="1" operator="equal">
      <formula>3</formula>
    </cfRule>
    <cfRule type="cellIs" dxfId="472" priority="113" stopIfTrue="1" operator="equal">
      <formula>1</formula>
    </cfRule>
    <cfRule type="cellIs" dxfId="471" priority="114" stopIfTrue="1" operator="equal">
      <formula>2</formula>
    </cfRule>
  </conditionalFormatting>
  <conditionalFormatting sqref="L14 J14 F14 F19:F22 J19:J22 L19:L22">
    <cfRule type="cellIs" dxfId="470" priority="105" stopIfTrue="1" operator="equal">
      <formula>1</formula>
    </cfRule>
  </conditionalFormatting>
  <conditionalFormatting sqref="H14 F14 L14 J14 J19:J22 L19:L22 F19:F22 H19:H22">
    <cfRule type="cellIs" dxfId="469" priority="103" stopIfTrue="1" operator="equal">
      <formula>3</formula>
    </cfRule>
    <cfRule type="cellIs" dxfId="468" priority="104" stopIfTrue="1" operator="equal">
      <formula>2</formula>
    </cfRule>
  </conditionalFormatting>
  <conditionalFormatting sqref="N14 N19:N22">
    <cfRule type="cellIs" dxfId="467" priority="102" operator="equal">
      <formula>4</formula>
    </cfRule>
  </conditionalFormatting>
  <conditionalFormatting sqref="F14 F19:F22">
    <cfRule type="cellIs" dxfId="466" priority="99" stopIfTrue="1" operator="equal">
      <formula>3</formula>
    </cfRule>
    <cfRule type="cellIs" dxfId="465" priority="100" stopIfTrue="1" operator="equal">
      <formula>1</formula>
    </cfRule>
    <cfRule type="cellIs" dxfId="464" priority="101" stopIfTrue="1" operator="equal">
      <formula>2</formula>
    </cfRule>
  </conditionalFormatting>
  <conditionalFormatting sqref="H14 N14 L14 J14 F14 F19:F22 J19:J22 L19:L22 N19:N22 H19:H22">
    <cfRule type="cellIs" dxfId="463" priority="96" operator="equal">
      <formula>6</formula>
    </cfRule>
    <cfRule type="cellIs" dxfId="462" priority="97" operator="equal">
      <formula>4</formula>
    </cfRule>
    <cfRule type="cellIs" dxfId="461" priority="98" operator="equal">
      <formula>5</formula>
    </cfRule>
  </conditionalFormatting>
  <conditionalFormatting sqref="N9:N11">
    <cfRule type="cellIs" dxfId="460" priority="87" stopIfTrue="1" operator="equal">
      <formula>1</formula>
    </cfRule>
    <cfRule type="cellIs" dxfId="459" priority="88" stopIfTrue="1" operator="equal">
      <formula>2</formula>
    </cfRule>
    <cfRule type="cellIs" dxfId="458" priority="89" stopIfTrue="1" operator="equal">
      <formula>3</formula>
    </cfRule>
  </conditionalFormatting>
  <conditionalFormatting sqref="F9:F11">
    <cfRule type="cellIs" dxfId="457" priority="90" stopIfTrue="1" operator="equal">
      <formula>2</formula>
    </cfRule>
    <cfRule type="cellIs" dxfId="456" priority="91" stopIfTrue="1" operator="equal">
      <formula>1</formula>
    </cfRule>
    <cfRule type="cellIs" dxfId="455" priority="92" stopIfTrue="1" operator="equal">
      <formula>3</formula>
    </cfRule>
  </conditionalFormatting>
  <conditionalFormatting sqref="H9:H11 L9:L11 J9:J11">
    <cfRule type="cellIs" dxfId="454" priority="93" stopIfTrue="1" operator="equal">
      <formula>3</formula>
    </cfRule>
    <cfRule type="cellIs" dxfId="453" priority="94" stopIfTrue="1" operator="equal">
      <formula>1</formula>
    </cfRule>
    <cfRule type="cellIs" dxfId="452" priority="95" stopIfTrue="1" operator="equal">
      <formula>2</formula>
    </cfRule>
  </conditionalFormatting>
  <conditionalFormatting sqref="L9:L11 J9:J11 F9:F11">
    <cfRule type="cellIs" dxfId="451" priority="86" stopIfTrue="1" operator="equal">
      <formula>1</formula>
    </cfRule>
  </conditionalFormatting>
  <conditionalFormatting sqref="H9:H11 F9:F11 L9:L11 J9:J11">
    <cfRule type="cellIs" dxfId="450" priority="84" stopIfTrue="1" operator="equal">
      <formula>3</formula>
    </cfRule>
    <cfRule type="cellIs" dxfId="449" priority="85" stopIfTrue="1" operator="equal">
      <formula>2</formula>
    </cfRule>
  </conditionalFormatting>
  <conditionalFormatting sqref="N9:N11">
    <cfRule type="cellIs" dxfId="448" priority="83" operator="equal">
      <formula>4</formula>
    </cfRule>
  </conditionalFormatting>
  <conditionalFormatting sqref="F9:F11">
    <cfRule type="cellIs" dxfId="447" priority="80" stopIfTrue="1" operator="equal">
      <formula>3</formula>
    </cfRule>
    <cfRule type="cellIs" dxfId="446" priority="81" stopIfTrue="1" operator="equal">
      <formula>1</formula>
    </cfRule>
    <cfRule type="cellIs" dxfId="445" priority="82" stopIfTrue="1" operator="equal">
      <formula>2</formula>
    </cfRule>
  </conditionalFormatting>
  <conditionalFormatting sqref="H9:H11 N9:N11 L9:L11 J9:J11 F9:F11">
    <cfRule type="cellIs" dxfId="444" priority="77" operator="equal">
      <formula>6</formula>
    </cfRule>
    <cfRule type="cellIs" dxfId="443" priority="78" operator="equal">
      <formula>4</formula>
    </cfRule>
    <cfRule type="cellIs" dxfId="442" priority="79" operator="equal">
      <formula>5</formula>
    </cfRule>
  </conditionalFormatting>
  <conditionalFormatting sqref="N15:N18">
    <cfRule type="cellIs" dxfId="441" priority="68" stopIfTrue="1" operator="equal">
      <formula>1</formula>
    </cfRule>
    <cfRule type="cellIs" dxfId="440" priority="69" stopIfTrue="1" operator="equal">
      <formula>2</formula>
    </cfRule>
    <cfRule type="cellIs" dxfId="439" priority="70" stopIfTrue="1" operator="equal">
      <formula>3</formula>
    </cfRule>
  </conditionalFormatting>
  <conditionalFormatting sqref="F15:F18">
    <cfRule type="cellIs" dxfId="438" priority="71" stopIfTrue="1" operator="equal">
      <formula>2</formula>
    </cfRule>
    <cfRule type="cellIs" dxfId="437" priority="72" stopIfTrue="1" operator="equal">
      <formula>1</formula>
    </cfRule>
    <cfRule type="cellIs" dxfId="436" priority="73" stopIfTrue="1" operator="equal">
      <formula>3</formula>
    </cfRule>
  </conditionalFormatting>
  <conditionalFormatting sqref="J15:J18 L15:L18 H15:H18">
    <cfRule type="cellIs" dxfId="435" priority="74" stopIfTrue="1" operator="equal">
      <formula>3</formula>
    </cfRule>
    <cfRule type="cellIs" dxfId="434" priority="75" stopIfTrue="1" operator="equal">
      <formula>1</formula>
    </cfRule>
    <cfRule type="cellIs" dxfId="433" priority="76" stopIfTrue="1" operator="equal">
      <formula>2</formula>
    </cfRule>
  </conditionalFormatting>
  <conditionalFormatting sqref="F15:F18 J15:J18 L15:L18">
    <cfRule type="cellIs" dxfId="432" priority="67" stopIfTrue="1" operator="equal">
      <formula>1</formula>
    </cfRule>
  </conditionalFormatting>
  <conditionalFormatting sqref="J15:J18 L15:L18 F15:F18 H15:H18">
    <cfRule type="cellIs" dxfId="431" priority="65" stopIfTrue="1" operator="equal">
      <formula>3</formula>
    </cfRule>
    <cfRule type="cellIs" dxfId="430" priority="66" stopIfTrue="1" operator="equal">
      <formula>2</formula>
    </cfRule>
  </conditionalFormatting>
  <conditionalFormatting sqref="N15:N18">
    <cfRule type="cellIs" dxfId="429" priority="64" operator="equal">
      <formula>4</formula>
    </cfRule>
  </conditionalFormatting>
  <conditionalFormatting sqref="F15:F18">
    <cfRule type="cellIs" dxfId="428" priority="61" stopIfTrue="1" operator="equal">
      <formula>3</formula>
    </cfRule>
    <cfRule type="cellIs" dxfId="427" priority="62" stopIfTrue="1" operator="equal">
      <formula>1</formula>
    </cfRule>
    <cfRule type="cellIs" dxfId="426" priority="63" stopIfTrue="1" operator="equal">
      <formula>2</formula>
    </cfRule>
  </conditionalFormatting>
  <conditionalFormatting sqref="F15:F18 J15:J18 L15:L18 N15:N18 H15:H18">
    <cfRule type="cellIs" dxfId="425" priority="58" operator="equal">
      <formula>6</formula>
    </cfRule>
    <cfRule type="cellIs" dxfId="424" priority="59" operator="equal">
      <formula>4</formula>
    </cfRule>
    <cfRule type="cellIs" dxfId="423" priority="60" operator="equal">
      <formula>5</formula>
    </cfRule>
  </conditionalFormatting>
  <conditionalFormatting sqref="N23:N26">
    <cfRule type="cellIs" dxfId="422" priority="49" stopIfTrue="1" operator="equal">
      <formula>1</formula>
    </cfRule>
    <cfRule type="cellIs" dxfId="421" priority="50" stopIfTrue="1" operator="equal">
      <formula>2</formula>
    </cfRule>
    <cfRule type="cellIs" dxfId="420" priority="51" stopIfTrue="1" operator="equal">
      <formula>3</formula>
    </cfRule>
  </conditionalFormatting>
  <conditionalFormatting sqref="F23:F26">
    <cfRule type="cellIs" dxfId="419" priority="52" stopIfTrue="1" operator="equal">
      <formula>2</formula>
    </cfRule>
    <cfRule type="cellIs" dxfId="418" priority="53" stopIfTrue="1" operator="equal">
      <formula>1</formula>
    </cfRule>
    <cfRule type="cellIs" dxfId="417" priority="54" stopIfTrue="1" operator="equal">
      <formula>3</formula>
    </cfRule>
  </conditionalFormatting>
  <conditionalFormatting sqref="J23:J26 L23:L26 H23:H26">
    <cfRule type="cellIs" dxfId="416" priority="55" stopIfTrue="1" operator="equal">
      <formula>3</formula>
    </cfRule>
    <cfRule type="cellIs" dxfId="415" priority="56" stopIfTrue="1" operator="equal">
      <formula>1</formula>
    </cfRule>
    <cfRule type="cellIs" dxfId="414" priority="57" stopIfTrue="1" operator="equal">
      <formula>2</formula>
    </cfRule>
  </conditionalFormatting>
  <conditionalFormatting sqref="F23:F26 J23:J26 L23:L26">
    <cfRule type="cellIs" dxfId="413" priority="48" stopIfTrue="1" operator="equal">
      <formula>1</formula>
    </cfRule>
  </conditionalFormatting>
  <conditionalFormatting sqref="J23:J26 L23:L26 F23:F26 H23:H26">
    <cfRule type="cellIs" dxfId="412" priority="46" stopIfTrue="1" operator="equal">
      <formula>3</formula>
    </cfRule>
    <cfRule type="cellIs" dxfId="411" priority="47" stopIfTrue="1" operator="equal">
      <formula>2</formula>
    </cfRule>
  </conditionalFormatting>
  <conditionalFormatting sqref="N23:N26">
    <cfRule type="cellIs" dxfId="410" priority="45" operator="equal">
      <formula>4</formula>
    </cfRule>
  </conditionalFormatting>
  <conditionalFormatting sqref="F23:F26">
    <cfRule type="cellIs" dxfId="409" priority="42" stopIfTrue="1" operator="equal">
      <formula>3</formula>
    </cfRule>
    <cfRule type="cellIs" dxfId="408" priority="43" stopIfTrue="1" operator="equal">
      <formula>1</formula>
    </cfRule>
    <cfRule type="cellIs" dxfId="407" priority="44" stopIfTrue="1" operator="equal">
      <formula>2</formula>
    </cfRule>
  </conditionalFormatting>
  <conditionalFormatting sqref="F23:F26 J23:J26 L23:L26 N23:N26 H23:H26">
    <cfRule type="cellIs" dxfId="406" priority="39" operator="equal">
      <formula>6</formula>
    </cfRule>
    <cfRule type="cellIs" dxfId="405" priority="40" operator="equal">
      <formula>4</formula>
    </cfRule>
    <cfRule type="cellIs" dxfId="404" priority="41" operator="equal">
      <formula>5</formula>
    </cfRule>
  </conditionalFormatting>
  <conditionalFormatting sqref="N12:N13">
    <cfRule type="cellIs" dxfId="403" priority="30" stopIfTrue="1" operator="equal">
      <formula>1</formula>
    </cfRule>
    <cfRule type="cellIs" dxfId="402" priority="31" stopIfTrue="1" operator="equal">
      <formula>2</formula>
    </cfRule>
    <cfRule type="cellIs" dxfId="401" priority="32" stopIfTrue="1" operator="equal">
      <formula>3</formula>
    </cfRule>
  </conditionalFormatting>
  <conditionalFormatting sqref="F12:F13">
    <cfRule type="cellIs" dxfId="400" priority="33" stopIfTrue="1" operator="equal">
      <formula>2</formula>
    </cfRule>
    <cfRule type="cellIs" dxfId="399" priority="34" stopIfTrue="1" operator="equal">
      <formula>1</formula>
    </cfRule>
    <cfRule type="cellIs" dxfId="398" priority="35" stopIfTrue="1" operator="equal">
      <formula>3</formula>
    </cfRule>
  </conditionalFormatting>
  <conditionalFormatting sqref="J12:J13 L12:L13 H12:H13">
    <cfRule type="cellIs" dxfId="397" priority="36" stopIfTrue="1" operator="equal">
      <formula>3</formula>
    </cfRule>
    <cfRule type="cellIs" dxfId="396" priority="37" stopIfTrue="1" operator="equal">
      <formula>1</formula>
    </cfRule>
    <cfRule type="cellIs" dxfId="395" priority="38" stopIfTrue="1" operator="equal">
      <formula>2</formula>
    </cfRule>
  </conditionalFormatting>
  <conditionalFormatting sqref="F12:F13 J12:J13 L12:L13">
    <cfRule type="cellIs" dxfId="394" priority="29" stopIfTrue="1" operator="equal">
      <formula>1</formula>
    </cfRule>
  </conditionalFormatting>
  <conditionalFormatting sqref="J12:J13 L12:L13 F12:F13 H12:H13">
    <cfRule type="cellIs" dxfId="393" priority="27" stopIfTrue="1" operator="equal">
      <formula>3</formula>
    </cfRule>
    <cfRule type="cellIs" dxfId="392" priority="28" stopIfTrue="1" operator="equal">
      <formula>2</formula>
    </cfRule>
  </conditionalFormatting>
  <conditionalFormatting sqref="N12:N13">
    <cfRule type="cellIs" dxfId="391" priority="26" operator="equal">
      <formula>4</formula>
    </cfRule>
  </conditionalFormatting>
  <conditionalFormatting sqref="F12:F13 J12:J13 L12:L13 N12:N13 H12:H13">
    <cfRule type="cellIs" dxfId="390" priority="20" operator="equal">
      <formula>6</formula>
    </cfRule>
    <cfRule type="cellIs" dxfId="389" priority="21" operator="equal">
      <formula>4</formula>
    </cfRule>
    <cfRule type="cellIs" dxfId="388" priority="22" operator="equal">
      <formula>5</formula>
    </cfRule>
  </conditionalFormatting>
  <conditionalFormatting sqref="N27:N28">
    <cfRule type="cellIs" dxfId="387" priority="11" stopIfTrue="1" operator="equal">
      <formula>1</formula>
    </cfRule>
    <cfRule type="cellIs" dxfId="386" priority="12" stopIfTrue="1" operator="equal">
      <formula>2</formula>
    </cfRule>
    <cfRule type="cellIs" dxfId="385" priority="13" stopIfTrue="1" operator="equal">
      <formula>3</formula>
    </cfRule>
  </conditionalFormatting>
  <conditionalFormatting sqref="F27:F28">
    <cfRule type="cellIs" dxfId="384" priority="14" stopIfTrue="1" operator="equal">
      <formula>2</formula>
    </cfRule>
    <cfRule type="cellIs" dxfId="383" priority="15" stopIfTrue="1" operator="equal">
      <formula>1</formula>
    </cfRule>
    <cfRule type="cellIs" dxfId="382" priority="16" stopIfTrue="1" operator="equal">
      <formula>3</formula>
    </cfRule>
  </conditionalFormatting>
  <conditionalFormatting sqref="J27:J28 L27:L28 H27:H28">
    <cfRule type="cellIs" dxfId="381" priority="17" stopIfTrue="1" operator="equal">
      <formula>3</formula>
    </cfRule>
    <cfRule type="cellIs" dxfId="380" priority="18" stopIfTrue="1" operator="equal">
      <formula>1</formula>
    </cfRule>
    <cfRule type="cellIs" dxfId="379" priority="19" stopIfTrue="1" operator="equal">
      <formula>2</formula>
    </cfRule>
  </conditionalFormatting>
  <conditionalFormatting sqref="F27:F28 J27:J28 L27:L28">
    <cfRule type="cellIs" dxfId="378" priority="10" stopIfTrue="1" operator="equal">
      <formula>1</formula>
    </cfRule>
  </conditionalFormatting>
  <conditionalFormatting sqref="J27:J28 L27:L28 F27:F28 H27:H28">
    <cfRule type="cellIs" dxfId="377" priority="8" stopIfTrue="1" operator="equal">
      <formula>3</formula>
    </cfRule>
    <cfRule type="cellIs" dxfId="376" priority="9" stopIfTrue="1" operator="equal">
      <formula>2</formula>
    </cfRule>
  </conditionalFormatting>
  <conditionalFormatting sqref="N27:N28">
    <cfRule type="cellIs" dxfId="375" priority="7" operator="equal">
      <formula>4</formula>
    </cfRule>
  </conditionalFormatting>
  <conditionalFormatting sqref="F27:F28">
    <cfRule type="cellIs" dxfId="374" priority="4" stopIfTrue="1" operator="equal">
      <formula>3</formula>
    </cfRule>
    <cfRule type="cellIs" dxfId="373" priority="5" stopIfTrue="1" operator="equal">
      <formula>1</formula>
    </cfRule>
    <cfRule type="cellIs" dxfId="372" priority="6" stopIfTrue="1" operator="equal">
      <formula>2</formula>
    </cfRule>
  </conditionalFormatting>
  <conditionalFormatting sqref="F27:F28 J27:J28 L27:L28 N27:N28 H27:H28">
    <cfRule type="cellIs" dxfId="371" priority="1" operator="equal">
      <formula>6</formula>
    </cfRule>
    <cfRule type="cellIs" dxfId="370" priority="2" operator="equal">
      <formula>4</formula>
    </cfRule>
    <cfRule type="cellIs" dxfId="369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4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00"/>
    <pageSetUpPr fitToPage="1"/>
  </sheetPr>
  <dimension ref="A1:Z43"/>
  <sheetViews>
    <sheetView zoomScaleNormal="100" zoomScaleSheetLayoutView="85" workbookViewId="0">
      <pane ySplit="7" topLeftCell="A17" activePane="bottomLeft" state="frozen"/>
      <selection pane="bottomLeft" activeCell="G37" sqref="G37"/>
    </sheetView>
  </sheetViews>
  <sheetFormatPr defaultRowHeight="12.75" x14ac:dyDescent="0.2"/>
  <cols>
    <col min="1" max="1" width="2.42578125" style="4" customWidth="1"/>
    <col min="2" max="2" width="22.7109375" style="27" customWidth="1"/>
    <col min="3" max="3" width="10.42578125" style="4" customWidth="1"/>
    <col min="4" max="4" width="24.85546875" style="27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5703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72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28" t="s">
        <v>0</v>
      </c>
      <c r="C5" s="22" t="s">
        <v>1</v>
      </c>
      <c r="D5" s="179" t="s">
        <v>12</v>
      </c>
      <c r="E5" s="255" t="s">
        <v>167</v>
      </c>
      <c r="F5" s="256"/>
      <c r="G5" s="257" t="s">
        <v>9</v>
      </c>
      <c r="H5" s="256"/>
      <c r="I5" s="257" t="s">
        <v>10</v>
      </c>
      <c r="J5" s="256"/>
      <c r="K5" s="257" t="s">
        <v>15</v>
      </c>
      <c r="L5" s="256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29"/>
      <c r="C6" s="17"/>
      <c r="D6" s="180"/>
      <c r="E6" s="243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0"/>
      <c r="C7" s="8"/>
      <c r="D7" s="181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44" t="s">
        <v>2</v>
      </c>
      <c r="L7" s="10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3.5" thickTop="1" x14ac:dyDescent="0.2">
      <c r="A8" s="5"/>
      <c r="B8" s="165" t="s">
        <v>127</v>
      </c>
      <c r="C8" s="164">
        <v>40422</v>
      </c>
      <c r="D8" s="172" t="s">
        <v>76</v>
      </c>
      <c r="E8" s="39">
        <v>9.92</v>
      </c>
      <c r="F8" s="40">
        <f>IF(+E8,+RANK(E8,E$8:E$32,1),0)</f>
        <v>1</v>
      </c>
      <c r="G8" s="39">
        <v>180</v>
      </c>
      <c r="H8" s="40">
        <f>IF(+G8,+RANK(G8,G$8:G$32,0),0)</f>
        <v>3</v>
      </c>
      <c r="I8" s="39">
        <v>21.4</v>
      </c>
      <c r="J8" s="42">
        <f>IF(+I8,+RANK(I8,I$8:I$32,0),0)</f>
        <v>6</v>
      </c>
      <c r="K8" s="104">
        <v>9.2418981481481475E-4</v>
      </c>
      <c r="L8" s="40">
        <f>IF(+K8,+RANK(K8,K$8:K$32,1),0)</f>
        <v>1</v>
      </c>
      <c r="M8" s="51">
        <f t="shared" ref="M8:M22" si="0">+IF(+AND(+F8&gt;0,+H8&gt;0,+J8&gt;0,+L8&gt;0),+F8+H8+J8+L8,"nekompletní")</f>
        <v>11</v>
      </c>
      <c r="N8" s="48">
        <f>IF(+M8&lt;&gt;"nekompletní",+RANK(M8,M$8:M$32,1),0)</f>
        <v>1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x14ac:dyDescent="0.2">
      <c r="A9" s="5"/>
      <c r="B9" s="165" t="s">
        <v>52</v>
      </c>
      <c r="C9" s="164">
        <v>40240</v>
      </c>
      <c r="D9" s="172" t="s">
        <v>76</v>
      </c>
      <c r="E9" s="37">
        <v>10.89</v>
      </c>
      <c r="F9" s="36">
        <f>IF(+E9,+RANK(E9,E$8:E$32,1),0)</f>
        <v>10</v>
      </c>
      <c r="G9" s="37">
        <v>175</v>
      </c>
      <c r="H9" s="36">
        <f>IF(+G9,+RANK(G9,G$8:G$32,0),0)</f>
        <v>4</v>
      </c>
      <c r="I9" s="37">
        <v>22.5</v>
      </c>
      <c r="J9" s="43">
        <f>IF(+I9,+RANK(I9,I$8:I$32,0),0)</f>
        <v>4</v>
      </c>
      <c r="K9" s="102">
        <v>1.0657407407407406E-3</v>
      </c>
      <c r="L9" s="36">
        <f>IF(+K9,+RANK(K9,K$8:K$32,1),0)</f>
        <v>10</v>
      </c>
      <c r="M9" s="38">
        <f t="shared" si="0"/>
        <v>28</v>
      </c>
      <c r="N9" s="49">
        <f>IF(+M9&lt;&gt;"nekompletní",+RANK(M9,M$8:M$32,1),0)</f>
        <v>5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x14ac:dyDescent="0.2">
      <c r="A10" s="5"/>
      <c r="B10" s="165" t="s">
        <v>51</v>
      </c>
      <c r="C10" s="164">
        <v>40381</v>
      </c>
      <c r="D10" s="172" t="s">
        <v>76</v>
      </c>
      <c r="E10" s="31">
        <v>10.44</v>
      </c>
      <c r="F10" s="13">
        <f>IF(+E10,+RANK(E10,E$8:E$32,1),0)</f>
        <v>6</v>
      </c>
      <c r="G10" s="19">
        <v>175</v>
      </c>
      <c r="H10" s="13">
        <f>IF(+G10,+RANK(G10,G$8:G$32,0),0)</f>
        <v>4</v>
      </c>
      <c r="I10" s="31">
        <v>19.600000000000001</v>
      </c>
      <c r="J10" s="95">
        <f>IF(+I10,+RANK(I10,I$8:I$32,0),0)</f>
        <v>10</v>
      </c>
      <c r="K10" s="99">
        <v>1.0530092592592592E-3</v>
      </c>
      <c r="L10" s="13">
        <f>IF(+K10,+RANK(K10,K$8:K$32,1),0)</f>
        <v>9</v>
      </c>
      <c r="M10" s="15">
        <f t="shared" si="0"/>
        <v>29</v>
      </c>
      <c r="N10" s="49">
        <f>IF(+M10&lt;&gt;"nekompletní",+RANK(M10,M$8:M$32,1),0)</f>
        <v>6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3.5" thickBot="1" x14ac:dyDescent="0.25">
      <c r="A11" s="5"/>
      <c r="B11" s="173" t="s">
        <v>50</v>
      </c>
      <c r="C11" s="174">
        <v>40322</v>
      </c>
      <c r="D11" s="175" t="s">
        <v>76</v>
      </c>
      <c r="E11" s="70">
        <v>11.25</v>
      </c>
      <c r="F11" s="14">
        <f>IF(+E11,+RANK(E11,E$8:E$32,1),0)</f>
        <v>18</v>
      </c>
      <c r="G11" s="20">
        <v>150</v>
      </c>
      <c r="H11" s="14">
        <f>IF(+G11,+RANK(G11,G$8:G$32,0),0)</f>
        <v>16</v>
      </c>
      <c r="I11" s="70">
        <v>18.5</v>
      </c>
      <c r="J11" s="96">
        <f>IF(+I11,+RANK(I11,I$8:I$32,0),0)</f>
        <v>14</v>
      </c>
      <c r="K11" s="100">
        <v>1.2722222222222223E-3</v>
      </c>
      <c r="L11" s="14">
        <f>IF(+K11,+RANK(K11,K$8:K$32,1),0)</f>
        <v>24</v>
      </c>
      <c r="M11" s="16">
        <f t="shared" ref="M11:M12" si="1">+IF(+AND(+F11&gt;0,+H11&gt;0,+J11&gt;0,+L11&gt;0),+F11+H11+J11+L11,"nekompletní")</f>
        <v>72</v>
      </c>
      <c r="N11" s="56">
        <f>IF(+M11&lt;&gt;"nekompletní",+RANK(M11,M$8:M$32,1),0)</f>
        <v>19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x14ac:dyDescent="0.2">
      <c r="A12" s="5"/>
      <c r="B12" s="169" t="s">
        <v>128</v>
      </c>
      <c r="C12" s="170">
        <v>40230</v>
      </c>
      <c r="D12" s="171" t="s">
        <v>115</v>
      </c>
      <c r="E12" s="219">
        <v>11.44</v>
      </c>
      <c r="F12" s="220">
        <f>IF(+E12,+RANK(E12,E$8:E$32,1),0)</f>
        <v>19</v>
      </c>
      <c r="G12" s="221">
        <v>140</v>
      </c>
      <c r="H12" s="220">
        <f>IF(+G12,+RANK(G12,G$8:G$32,0),0)</f>
        <v>20</v>
      </c>
      <c r="I12" s="219">
        <v>15</v>
      </c>
      <c r="J12" s="220">
        <f>IF(+I12,+RANK(I12,I$8:I$32,0),0)</f>
        <v>20</v>
      </c>
      <c r="K12" s="222">
        <v>1.1418981481481482E-3</v>
      </c>
      <c r="L12" s="220">
        <f>IF(+K12,+RANK(K12,K$8:K$32,1),0)</f>
        <v>17</v>
      </c>
      <c r="M12" s="223">
        <f t="shared" si="1"/>
        <v>76</v>
      </c>
      <c r="N12" s="224">
        <f>IF(+M12&lt;&gt;"nekompletní",+RANK(M12,M$8:M$32,1),0)</f>
        <v>21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x14ac:dyDescent="0.2">
      <c r="A13" s="5"/>
      <c r="B13" s="165" t="s">
        <v>129</v>
      </c>
      <c r="C13" s="164">
        <v>40254</v>
      </c>
      <c r="D13" s="172" t="s">
        <v>115</v>
      </c>
      <c r="E13" s="215">
        <v>12.74</v>
      </c>
      <c r="F13" s="184">
        <f>IF(+E13,+RANK(E13,E$8:E$32,1),0)</f>
        <v>25</v>
      </c>
      <c r="G13" s="216">
        <v>137</v>
      </c>
      <c r="H13" s="184">
        <f>IF(+G13,+RANK(G13,G$8:G$32,0),0)</f>
        <v>21</v>
      </c>
      <c r="I13" s="215">
        <v>21.1</v>
      </c>
      <c r="J13" s="184">
        <f>IF(+I13,+RANK(I13,I$8:I$32,0),0)</f>
        <v>7</v>
      </c>
      <c r="K13" s="217">
        <v>1.1552083333333334E-3</v>
      </c>
      <c r="L13" s="184">
        <f>IF(+K13,+RANK(K13,K$8:K$32,1),0)</f>
        <v>21</v>
      </c>
      <c r="M13" s="218">
        <f t="shared" si="0"/>
        <v>74</v>
      </c>
      <c r="N13" s="185">
        <f>IF(+M13&lt;&gt;"nekompletní",+RANK(M13,M$8:M$32,1),0)</f>
        <v>20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3.5" thickBot="1" x14ac:dyDescent="0.25">
      <c r="A14" s="5"/>
      <c r="B14" s="173" t="s">
        <v>130</v>
      </c>
      <c r="C14" s="174">
        <v>40218</v>
      </c>
      <c r="D14" s="175" t="s">
        <v>115</v>
      </c>
      <c r="E14" s="225">
        <v>11.6</v>
      </c>
      <c r="F14" s="226">
        <f>IF(+E14,+RANK(E14,E$8:E$32,1),0)</f>
        <v>20</v>
      </c>
      <c r="G14" s="227">
        <v>156</v>
      </c>
      <c r="H14" s="226">
        <f>IF(+G14,+RANK(G14,G$8:G$32,0),0)</f>
        <v>15</v>
      </c>
      <c r="I14" s="225">
        <v>25.6</v>
      </c>
      <c r="J14" s="226">
        <f>IF(+I14,+RANK(I14,I$8:I$32,0),0)</f>
        <v>1</v>
      </c>
      <c r="K14" s="228">
        <v>1.0423611111111111E-3</v>
      </c>
      <c r="L14" s="226">
        <f>IF(+K14,+RANK(K14,K$8:K$32,1),0)</f>
        <v>8</v>
      </c>
      <c r="M14" s="229">
        <f t="shared" si="0"/>
        <v>44</v>
      </c>
      <c r="N14" s="212">
        <f>IF(+M14&lt;&gt;"nekompletní",+RANK(M14,M$8:M$32,1),0)</f>
        <v>10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x14ac:dyDescent="0.2">
      <c r="A15" s="5"/>
      <c r="B15" s="169" t="s">
        <v>131</v>
      </c>
      <c r="C15" s="170">
        <v>40187</v>
      </c>
      <c r="D15" s="171" t="s">
        <v>81</v>
      </c>
      <c r="E15" s="64">
        <v>10.95</v>
      </c>
      <c r="F15" s="62">
        <f>IF(+E15,+RANK(E15,E$8:E$32,1),0)</f>
        <v>14</v>
      </c>
      <c r="G15" s="65">
        <v>137</v>
      </c>
      <c r="H15" s="62">
        <f>IF(+G15,+RANK(G15,G$8:G$32,0),0)</f>
        <v>21</v>
      </c>
      <c r="I15" s="64">
        <v>17.5</v>
      </c>
      <c r="J15" s="151">
        <f>IF(+I15,+RANK(I15,I$8:I$32,0),0)</f>
        <v>16</v>
      </c>
      <c r="K15" s="152">
        <v>1.2734953703703704E-3</v>
      </c>
      <c r="L15" s="62">
        <f>IF(+K15,+RANK(K15,K$8:K$32,1),0)</f>
        <v>25</v>
      </c>
      <c r="M15" s="63">
        <f t="shared" ref="M15:M18" si="2">+IF(+AND(+F15&gt;0,+H15&gt;0,+J15&gt;0,+L15&gt;0),+F15+H15+J15+L15,"nekompletní")</f>
        <v>76</v>
      </c>
      <c r="N15" s="50">
        <f>IF(+M15&lt;&gt;"nekompletní",+RANK(M15,M$8:M$32,1),0)</f>
        <v>21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x14ac:dyDescent="0.2">
      <c r="A16" s="5"/>
      <c r="B16" s="165" t="s">
        <v>132</v>
      </c>
      <c r="C16" s="164">
        <v>40251</v>
      </c>
      <c r="D16" s="172" t="s">
        <v>81</v>
      </c>
      <c r="E16" s="31">
        <v>10.4</v>
      </c>
      <c r="F16" s="13">
        <f>IF(+E16,+RANK(E16,E$8:E$32,1),0)</f>
        <v>4</v>
      </c>
      <c r="G16" s="19">
        <v>184</v>
      </c>
      <c r="H16" s="13">
        <f>IF(+G16,+RANK(G16,G$8:G$32,0),0)</f>
        <v>1</v>
      </c>
      <c r="I16" s="31">
        <v>23</v>
      </c>
      <c r="J16" s="95">
        <f>IF(+I16,+RANK(I16,I$8:I$32,0),0)</f>
        <v>3</v>
      </c>
      <c r="K16" s="99">
        <v>1.1287037037037036E-3</v>
      </c>
      <c r="L16" s="13">
        <f>IF(+K16,+RANK(K16,K$8:K$32,1),0)</f>
        <v>15</v>
      </c>
      <c r="M16" s="15">
        <f t="shared" si="2"/>
        <v>23</v>
      </c>
      <c r="N16" s="49">
        <f>IF(+M16&lt;&gt;"nekompletní",+RANK(M16,M$8:M$32,1),0)</f>
        <v>3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x14ac:dyDescent="0.2">
      <c r="A17" s="5"/>
      <c r="B17" s="165" t="s">
        <v>133</v>
      </c>
      <c r="C17" s="164">
        <v>40413</v>
      </c>
      <c r="D17" s="172" t="s">
        <v>81</v>
      </c>
      <c r="E17" s="31">
        <v>11.64</v>
      </c>
      <c r="F17" s="13">
        <f>IF(+E17,+RANK(E17,E$8:E$32,1),0)</f>
        <v>21</v>
      </c>
      <c r="G17" s="19">
        <v>157</v>
      </c>
      <c r="H17" s="13">
        <f>IF(+G17,+RANK(G17,G$8:G$32,0),0)</f>
        <v>13</v>
      </c>
      <c r="I17" s="31">
        <v>19.399999999999999</v>
      </c>
      <c r="J17" s="95">
        <f>IF(+I17,+RANK(I17,I$8:I$32,0),0)</f>
        <v>12</v>
      </c>
      <c r="K17" s="99">
        <v>1.0155092592592592E-3</v>
      </c>
      <c r="L17" s="13">
        <f>IF(+K17,+RANK(K17,K$8:K$32,1),0)</f>
        <v>5</v>
      </c>
      <c r="M17" s="15">
        <f t="shared" si="2"/>
        <v>51</v>
      </c>
      <c r="N17" s="49">
        <f>IF(+M17&lt;&gt;"nekompletní",+RANK(M17,M$8:M$32,1),0)</f>
        <v>13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3.5" thickBot="1" x14ac:dyDescent="0.25">
      <c r="A18" s="5"/>
      <c r="B18" s="173" t="s">
        <v>134</v>
      </c>
      <c r="C18" s="174">
        <v>40412</v>
      </c>
      <c r="D18" s="175" t="s">
        <v>81</v>
      </c>
      <c r="E18" s="70">
        <v>10.93</v>
      </c>
      <c r="F18" s="14">
        <f>IF(+E18,+RANK(E18,E$8:E$32,1),0)</f>
        <v>12</v>
      </c>
      <c r="G18" s="20">
        <v>157</v>
      </c>
      <c r="H18" s="14">
        <f>IF(+G18,+RANK(G18,G$8:G$32,0),0)</f>
        <v>13</v>
      </c>
      <c r="I18" s="70">
        <v>19.600000000000001</v>
      </c>
      <c r="J18" s="96">
        <f>IF(+I18,+RANK(I18,I$8:I$32,0),0)</f>
        <v>10</v>
      </c>
      <c r="K18" s="100">
        <v>1.0733796296296296E-3</v>
      </c>
      <c r="L18" s="14">
        <f>IF(+K18,+RANK(K18,K$8:K$32,1),0)</f>
        <v>11</v>
      </c>
      <c r="M18" s="16">
        <f t="shared" si="2"/>
        <v>46</v>
      </c>
      <c r="N18" s="56">
        <f>IF(+M18&lt;&gt;"nekompletní",+RANK(M18,M$8:M$32,1),0)</f>
        <v>11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x14ac:dyDescent="0.2">
      <c r="A19" s="5"/>
      <c r="B19" s="169" t="s">
        <v>58</v>
      </c>
      <c r="C19" s="170">
        <v>40390</v>
      </c>
      <c r="D19" s="171" t="s">
        <v>41</v>
      </c>
      <c r="E19" s="66">
        <v>10.51</v>
      </c>
      <c r="F19" s="67">
        <f>IF(+E19,+RANK(E19,E$8:E$32,1),0)</f>
        <v>8</v>
      </c>
      <c r="G19" s="68">
        <v>148</v>
      </c>
      <c r="H19" s="67">
        <f>IF(+G19,+RANK(G19,G$8:G$32,0),0)</f>
        <v>17</v>
      </c>
      <c r="I19" s="66">
        <v>20</v>
      </c>
      <c r="J19" s="105">
        <f>IF(+I19,+RANK(I19,I$8:I$32,0),0)</f>
        <v>9</v>
      </c>
      <c r="K19" s="106">
        <v>9.7187499999999997E-4</v>
      </c>
      <c r="L19" s="67">
        <f>IF(+K19,+RANK(K19,K$8:K$32,1),0)</f>
        <v>3</v>
      </c>
      <c r="M19" s="69">
        <f t="shared" si="0"/>
        <v>37</v>
      </c>
      <c r="N19" s="61">
        <f>IF(+M19&lt;&gt;"nekompletní",+RANK(M19,M$8:M$32,1),0)</f>
        <v>8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x14ac:dyDescent="0.2">
      <c r="A20" s="5"/>
      <c r="B20" s="165" t="s">
        <v>135</v>
      </c>
      <c r="C20" s="164">
        <v>40323</v>
      </c>
      <c r="D20" s="172" t="s">
        <v>41</v>
      </c>
      <c r="E20" s="31">
        <v>12.2</v>
      </c>
      <c r="F20" s="13">
        <f>IF(+E20,+RANK(E20,E$8:E$32,1),0)</f>
        <v>24</v>
      </c>
      <c r="G20" s="19">
        <v>122</v>
      </c>
      <c r="H20" s="13">
        <f>IF(+G20,+RANK(G20,G$8:G$32,0),0)</f>
        <v>25</v>
      </c>
      <c r="I20" s="31">
        <v>11.3</v>
      </c>
      <c r="J20" s="95">
        <f>IF(+I20,+RANK(I20,I$8:I$32,0),0)</f>
        <v>23</v>
      </c>
      <c r="K20" s="99">
        <v>1.1656250000000002E-3</v>
      </c>
      <c r="L20" s="13">
        <f>IF(+K20,+RANK(K20,K$8:K$32,1),0)</f>
        <v>23</v>
      </c>
      <c r="M20" s="15">
        <f t="shared" si="0"/>
        <v>95</v>
      </c>
      <c r="N20" s="49">
        <f>IF(+M20&lt;&gt;"nekompletní",+RANK(M20,M$8:M$32,1),0)</f>
        <v>25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x14ac:dyDescent="0.2">
      <c r="A21" s="5"/>
      <c r="B21" s="165" t="s">
        <v>136</v>
      </c>
      <c r="C21" s="164">
        <v>40338</v>
      </c>
      <c r="D21" s="172" t="s">
        <v>41</v>
      </c>
      <c r="E21" s="31">
        <v>10.91</v>
      </c>
      <c r="F21" s="13">
        <f>IF(+E21,+RANK(E21,E$8:E$32,1),0)</f>
        <v>11</v>
      </c>
      <c r="G21" s="19">
        <v>174</v>
      </c>
      <c r="H21" s="13">
        <f>IF(+G21,+RANK(G21,G$8:G$32,0),0)</f>
        <v>6</v>
      </c>
      <c r="I21" s="31">
        <v>10.199999999999999</v>
      </c>
      <c r="J21" s="95">
        <f>IF(+I21,+RANK(I21,I$8:I$32,0),0)</f>
        <v>25</v>
      </c>
      <c r="K21" s="99">
        <v>1.0976851851851853E-3</v>
      </c>
      <c r="L21" s="13">
        <f>IF(+K21,+RANK(K21,K$8:K$32,1),0)</f>
        <v>13</v>
      </c>
      <c r="M21" s="15">
        <f t="shared" si="0"/>
        <v>55</v>
      </c>
      <c r="N21" s="49">
        <f>IF(+M21&lt;&gt;"nekompletní",+RANK(M21,M$8:M$32,1),0)</f>
        <v>15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3.5" thickBot="1" x14ac:dyDescent="0.25">
      <c r="A22" s="5"/>
      <c r="B22" s="173" t="s">
        <v>59</v>
      </c>
      <c r="C22" s="174">
        <v>40304</v>
      </c>
      <c r="D22" s="175" t="s">
        <v>41</v>
      </c>
      <c r="E22" s="70">
        <v>10.93</v>
      </c>
      <c r="F22" s="14">
        <f>IF(+E22,+RANK(E22,E$8:E$32,1),0)</f>
        <v>12</v>
      </c>
      <c r="G22" s="20">
        <v>160</v>
      </c>
      <c r="H22" s="14">
        <f>IF(+G22,+RANK(G22,G$8:G$32,0),0)</f>
        <v>11</v>
      </c>
      <c r="I22" s="70">
        <v>11.1</v>
      </c>
      <c r="J22" s="96">
        <f>IF(+I22,+RANK(I22,I$8:I$32,0),0)</f>
        <v>24</v>
      </c>
      <c r="K22" s="100">
        <v>1.148263888888889E-3</v>
      </c>
      <c r="L22" s="14">
        <f>IF(+K22,+RANK(K22,K$8:K$32,1),0)</f>
        <v>18</v>
      </c>
      <c r="M22" s="16">
        <f t="shared" si="0"/>
        <v>65</v>
      </c>
      <c r="N22" s="56">
        <f>IF(+M22&lt;&gt;"nekompletní",+RANK(M22,M$8:M$32,1),0)</f>
        <v>18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x14ac:dyDescent="0.2">
      <c r="A23" s="5"/>
      <c r="B23" s="169" t="s">
        <v>56</v>
      </c>
      <c r="C23" s="170">
        <v>40287</v>
      </c>
      <c r="D23" s="171" t="s">
        <v>45</v>
      </c>
      <c r="E23" s="66">
        <v>10.16</v>
      </c>
      <c r="F23" s="67">
        <f>IF(+E23,+RANK(E23,E$8:E$32,1),0)</f>
        <v>2</v>
      </c>
      <c r="G23" s="68">
        <v>168</v>
      </c>
      <c r="H23" s="67">
        <f>IF(+G23,+RANK(G23,G$8:G$32,0),0)</f>
        <v>8</v>
      </c>
      <c r="I23" s="66">
        <v>22.4</v>
      </c>
      <c r="J23" s="105">
        <f>IF(+I23,+RANK(I23,I$8:I$32,0),0)</f>
        <v>5</v>
      </c>
      <c r="K23" s="106">
        <v>9.5081018518518518E-4</v>
      </c>
      <c r="L23" s="67">
        <f>IF(+K23,+RANK(K23,K$8:K$32,1),0)</f>
        <v>2</v>
      </c>
      <c r="M23" s="69">
        <f t="shared" ref="M23:M31" si="3">+IF(+AND(+F23&gt;0,+H23&gt;0,+J23&gt;0,+L23&gt;0),+F23+H23+J23+L23,"nekompletní")</f>
        <v>17</v>
      </c>
      <c r="N23" s="61">
        <f>IF(+M23&lt;&gt;"nekompletní",+RANK(M23,M$8:M$32,1),0)</f>
        <v>2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x14ac:dyDescent="0.2">
      <c r="A24" s="5"/>
      <c r="B24" s="165" t="s">
        <v>57</v>
      </c>
      <c r="C24" s="164">
        <v>40384</v>
      </c>
      <c r="D24" s="172" t="s">
        <v>45</v>
      </c>
      <c r="E24" s="31">
        <v>10.38</v>
      </c>
      <c r="F24" s="13">
        <f>IF(+E24,+RANK(E24,E$8:E$32,1),0)</f>
        <v>3</v>
      </c>
      <c r="G24" s="19">
        <v>145</v>
      </c>
      <c r="H24" s="13">
        <f>IF(+G24,+RANK(G24,G$8:G$32,0),0)</f>
        <v>18</v>
      </c>
      <c r="I24" s="31">
        <v>23.5</v>
      </c>
      <c r="J24" s="95">
        <f>IF(+I24,+RANK(I24,I$8:I$32,0),0)</f>
        <v>2</v>
      </c>
      <c r="K24" s="99">
        <v>9.814814814814814E-4</v>
      </c>
      <c r="L24" s="13">
        <f>IF(+K24,+RANK(K24,K$8:K$32,1),0)</f>
        <v>4</v>
      </c>
      <c r="M24" s="15">
        <f t="shared" si="3"/>
        <v>27</v>
      </c>
      <c r="N24" s="49">
        <f>IF(+M24&lt;&gt;"nekompletní",+RANK(M24,M$8:M$32,1),0)</f>
        <v>4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x14ac:dyDescent="0.2">
      <c r="A25" s="5"/>
      <c r="B25" s="165" t="s">
        <v>137</v>
      </c>
      <c r="C25" s="164">
        <v>40456</v>
      </c>
      <c r="D25" s="172" t="s">
        <v>45</v>
      </c>
      <c r="E25" s="31">
        <v>11.23</v>
      </c>
      <c r="F25" s="13">
        <f>IF(+E25,+RANK(E25,E$8:E$32,1),0)</f>
        <v>17</v>
      </c>
      <c r="G25" s="19">
        <v>159</v>
      </c>
      <c r="H25" s="13">
        <f>IF(+G25,+RANK(G25,G$8:G$32,0),0)</f>
        <v>12</v>
      </c>
      <c r="I25" s="31">
        <v>20.2</v>
      </c>
      <c r="J25" s="95">
        <f>IF(+I25,+RANK(I25,I$8:I$32,0),0)</f>
        <v>8</v>
      </c>
      <c r="K25" s="99">
        <v>1.0181712962962963E-3</v>
      </c>
      <c r="L25" s="13">
        <f>IF(+K25,+RANK(K25,K$8:K$32,1),0)</f>
        <v>6</v>
      </c>
      <c r="M25" s="15">
        <f t="shared" si="3"/>
        <v>43</v>
      </c>
      <c r="N25" s="49">
        <f>IF(+M25&lt;&gt;"nekompletní",+RANK(M25,M$8:M$32,1),0)</f>
        <v>9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3.5" thickBot="1" x14ac:dyDescent="0.25">
      <c r="A26" s="5"/>
      <c r="B26" s="173" t="s">
        <v>138</v>
      </c>
      <c r="C26" s="174">
        <v>40326</v>
      </c>
      <c r="D26" s="175" t="s">
        <v>45</v>
      </c>
      <c r="E26" s="70">
        <v>11.91</v>
      </c>
      <c r="F26" s="14">
        <f>IF(+E26,+RANK(E26,E$8:E$32,1),0)</f>
        <v>23</v>
      </c>
      <c r="G26" s="20">
        <v>129</v>
      </c>
      <c r="H26" s="14">
        <f>IF(+G26,+RANK(G26,G$8:G$32,0),0)</f>
        <v>24</v>
      </c>
      <c r="I26" s="70">
        <v>16</v>
      </c>
      <c r="J26" s="96">
        <f>IF(+I26,+RANK(I26,I$8:I$32,0),0)</f>
        <v>19</v>
      </c>
      <c r="K26" s="100">
        <v>1.1355324074074074E-3</v>
      </c>
      <c r="L26" s="14">
        <f>IF(+K26,+RANK(K26,K$8:K$32,1),0)</f>
        <v>16</v>
      </c>
      <c r="M26" s="16">
        <f t="shared" si="3"/>
        <v>82</v>
      </c>
      <c r="N26" s="56">
        <f>IF(+M26&lt;&gt;"nekompletní",+RANK(M26,M$8:M$32,1),0)</f>
        <v>23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x14ac:dyDescent="0.2">
      <c r="A27" s="5"/>
      <c r="B27" s="169" t="s">
        <v>139</v>
      </c>
      <c r="C27" s="170">
        <v>40464</v>
      </c>
      <c r="D27" s="171" t="s">
        <v>13</v>
      </c>
      <c r="E27" s="66">
        <v>10.7</v>
      </c>
      <c r="F27" s="67">
        <f>IF(+E27,+RANK(E27,E$8:E$32,1),0)</f>
        <v>9</v>
      </c>
      <c r="G27" s="68">
        <v>145</v>
      </c>
      <c r="H27" s="67">
        <f>IF(+G27,+RANK(G27,G$8:G$32,0),0)</f>
        <v>18</v>
      </c>
      <c r="I27" s="66">
        <v>18</v>
      </c>
      <c r="J27" s="105">
        <f>IF(+I27,+RANK(I27,I$8:I$32,0),0)</f>
        <v>15</v>
      </c>
      <c r="K27" s="106">
        <v>1.0254629629629628E-3</v>
      </c>
      <c r="L27" s="67">
        <f>IF(+K27,+RANK(K27,K$8:K$32,1),0)</f>
        <v>7</v>
      </c>
      <c r="M27" s="69">
        <f t="shared" si="3"/>
        <v>49</v>
      </c>
      <c r="N27" s="61">
        <f>IF(+M27&lt;&gt;"nekompletní",+RANK(M27,M$8:M$32,1),0)</f>
        <v>12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x14ac:dyDescent="0.2">
      <c r="A28" s="5"/>
      <c r="B28" s="165" t="s">
        <v>55</v>
      </c>
      <c r="C28" s="164">
        <v>40254</v>
      </c>
      <c r="D28" s="172" t="s">
        <v>13</v>
      </c>
      <c r="E28" s="31">
        <v>10.95</v>
      </c>
      <c r="F28" s="13">
        <f>IF(+E28,+RANK(E28,E$8:E$32,1),0)</f>
        <v>14</v>
      </c>
      <c r="G28" s="19">
        <v>163</v>
      </c>
      <c r="H28" s="13">
        <f>IF(+G28,+RANK(G28,G$8:G$32,0),0)</f>
        <v>9</v>
      </c>
      <c r="I28" s="31">
        <v>17.2</v>
      </c>
      <c r="J28" s="95">
        <f>IF(+I28,+RANK(I28,I$8:I$32,0),0)</f>
        <v>17</v>
      </c>
      <c r="K28" s="99">
        <v>1.1515046296296297E-3</v>
      </c>
      <c r="L28" s="13">
        <f>IF(+K28,+RANK(K28,K$8:K$32,1),0)</f>
        <v>19</v>
      </c>
      <c r="M28" s="15">
        <f t="shared" si="3"/>
        <v>59</v>
      </c>
      <c r="N28" s="49">
        <f>IF(+M28&lt;&gt;"nekompletní",+RANK(M28,M$8:M$32,1),0)</f>
        <v>17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x14ac:dyDescent="0.2">
      <c r="A29" s="5"/>
      <c r="B29" s="165" t="s">
        <v>54</v>
      </c>
      <c r="C29" s="164">
        <v>40259</v>
      </c>
      <c r="D29" s="172" t="s">
        <v>13</v>
      </c>
      <c r="E29" s="31">
        <v>10.95</v>
      </c>
      <c r="F29" s="13">
        <f>IF(+E29,+RANK(E29,E$8:E$32,1),0)</f>
        <v>14</v>
      </c>
      <c r="G29" s="19">
        <v>162</v>
      </c>
      <c r="H29" s="13">
        <f>IF(+G29,+RANK(G29,G$8:G$32,0),0)</f>
        <v>10</v>
      </c>
      <c r="I29" s="31">
        <v>16.899999999999999</v>
      </c>
      <c r="J29" s="95">
        <f>IF(+I29,+RANK(I29,I$8:I$32,0),0)</f>
        <v>18</v>
      </c>
      <c r="K29" s="99">
        <v>1.0839120370370371E-3</v>
      </c>
      <c r="L29" s="13">
        <f>IF(+K29,+RANK(K29,K$8:K$32,1),0)</f>
        <v>12</v>
      </c>
      <c r="M29" s="15">
        <f t="shared" si="3"/>
        <v>54</v>
      </c>
      <c r="N29" s="49">
        <f>IF(+M29&lt;&gt;"nekompletní",+RANK(M29,M$8:M$32,1),0)</f>
        <v>14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3.5" thickBot="1" x14ac:dyDescent="0.25">
      <c r="A30" s="5"/>
      <c r="B30" s="173" t="s">
        <v>53</v>
      </c>
      <c r="C30" s="174">
        <v>40260</v>
      </c>
      <c r="D30" s="175" t="s">
        <v>13</v>
      </c>
      <c r="E30" s="70">
        <v>10.5</v>
      </c>
      <c r="F30" s="14">
        <f>IF(+E30,+RANK(E30,E$8:E$32,1),0)</f>
        <v>7</v>
      </c>
      <c r="G30" s="20">
        <v>173</v>
      </c>
      <c r="H30" s="14">
        <f>IF(+G30,+RANK(G30,G$8:G$32,0),0)</f>
        <v>7</v>
      </c>
      <c r="I30" s="70">
        <v>14</v>
      </c>
      <c r="J30" s="96">
        <f>IF(+I30,+RANK(I30,I$8:I$32,0),0)</f>
        <v>22</v>
      </c>
      <c r="K30" s="100">
        <v>1.154050925925926E-3</v>
      </c>
      <c r="L30" s="14">
        <f>IF(+K30,+RANK(K30,K$8:K$32,1),0)</f>
        <v>20</v>
      </c>
      <c r="M30" s="16">
        <f t="shared" si="3"/>
        <v>56</v>
      </c>
      <c r="N30" s="56">
        <f>IF(+M30&lt;&gt;"nekompletní",+RANK(M30,M$8:M$32,1),0)</f>
        <v>16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3.5" thickBot="1" x14ac:dyDescent="0.25">
      <c r="A31" s="5"/>
      <c r="B31" s="176" t="s">
        <v>140</v>
      </c>
      <c r="C31" s="177">
        <v>40342</v>
      </c>
      <c r="D31" s="178" t="s">
        <v>20</v>
      </c>
      <c r="E31" s="66">
        <v>11.86</v>
      </c>
      <c r="F31" s="67">
        <f>IF(+E31,+RANK(E31,E$8:E$32,1),0)</f>
        <v>22</v>
      </c>
      <c r="G31" s="68">
        <v>133</v>
      </c>
      <c r="H31" s="67">
        <f>IF(+G31,+RANK(G31,G$8:G$32,0),0)</f>
        <v>23</v>
      </c>
      <c r="I31" s="66">
        <v>15</v>
      </c>
      <c r="J31" s="105">
        <f>IF(+I31,+RANK(I31,I$8:I$32,0),0)</f>
        <v>20</v>
      </c>
      <c r="K31" s="106">
        <v>1.1616898148148148E-3</v>
      </c>
      <c r="L31" s="67">
        <f>IF(+K31,+RANK(K31,K$8:K$32,1),0)</f>
        <v>22</v>
      </c>
      <c r="M31" s="69">
        <f t="shared" si="3"/>
        <v>87</v>
      </c>
      <c r="N31" s="61">
        <f>IF(+M31&lt;&gt;"nekompletní",+RANK(M31,M$8:M$32,1),0)</f>
        <v>24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3.5" thickBot="1" x14ac:dyDescent="0.25">
      <c r="A32" s="5"/>
      <c r="B32" s="277" t="s">
        <v>60</v>
      </c>
      <c r="C32" s="278">
        <v>40222</v>
      </c>
      <c r="D32" s="279" t="s">
        <v>61</v>
      </c>
      <c r="E32" s="190">
        <v>10.41</v>
      </c>
      <c r="F32" s="191">
        <f>IF(+E32,+RANK(E32,E$8:E$32,1),0)</f>
        <v>5</v>
      </c>
      <c r="G32" s="192">
        <v>182</v>
      </c>
      <c r="H32" s="191">
        <f>IF(+G32,+RANK(G32,G$8:G$32,0),0)</f>
        <v>2</v>
      </c>
      <c r="I32" s="190">
        <v>19</v>
      </c>
      <c r="J32" s="194">
        <f>IF(+I32,+RANK(I32,I$8:I$32,0),0)</f>
        <v>13</v>
      </c>
      <c r="K32" s="195">
        <v>1.11875E-3</v>
      </c>
      <c r="L32" s="191">
        <f>IF(+K32,+RANK(K32,K$8:K$32,1),0)</f>
        <v>14</v>
      </c>
      <c r="M32" s="280">
        <f t="shared" ref="M32" si="4">+IF(+AND(+F32&gt;0,+H32&gt;0,+J32&gt;0,+L32&gt;0),+F32+H32+J32+L32,"nekompletní")</f>
        <v>34</v>
      </c>
      <c r="N32" s="197">
        <f>IF(+M32&lt;&gt;"nekompletní",+RANK(M32,M$8:M$32,1),0)</f>
        <v>7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x14ac:dyDescent="0.2">
      <c r="A33" s="1"/>
      <c r="B33" s="25"/>
      <c r="C33" s="12"/>
      <c r="D33" s="25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26"/>
      <c r="C34" s="1"/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26"/>
      <c r="C35" s="1"/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26"/>
      <c r="C36" s="1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26"/>
      <c r="C37" s="1"/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26"/>
      <c r="C38" s="1"/>
      <c r="D38" s="2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26"/>
      <c r="C39" s="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26"/>
      <c r="C40" s="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26"/>
      <c r="C41" s="1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26"/>
      <c r="C42" s="1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26"/>
      <c r="C43" s="1"/>
      <c r="D43" s="2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</sheetData>
  <sheetProtection formatCells="0" formatColumns="0" formatRows="0" insertColumns="0" insertRows="0"/>
  <sortState ref="B8:N32">
    <sortCondition ref="D8:D32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N8:N10 P8:P32 N32">
    <cfRule type="cellIs" dxfId="368" priority="175" stopIfTrue="1" operator="equal">
      <formula>1</formula>
    </cfRule>
    <cfRule type="cellIs" dxfId="367" priority="176" stopIfTrue="1" operator="equal">
      <formula>2</formula>
    </cfRule>
    <cfRule type="cellIs" dxfId="366" priority="177" stopIfTrue="1" operator="equal">
      <formula>3</formula>
    </cfRule>
  </conditionalFormatting>
  <conditionalFormatting sqref="F8:F10 F32">
    <cfRule type="cellIs" dxfId="365" priority="179" stopIfTrue="1" operator="equal">
      <formula>2</formula>
    </cfRule>
    <cfRule type="cellIs" dxfId="364" priority="180" stopIfTrue="1" operator="equal">
      <formula>1</formula>
    </cfRule>
    <cfRule type="cellIs" dxfId="363" priority="181" stopIfTrue="1" operator="equal">
      <formula>3</formula>
    </cfRule>
  </conditionalFormatting>
  <conditionalFormatting sqref="H8:H10 J8:J10 L8:L10 H32 J32 L32">
    <cfRule type="cellIs" dxfId="362" priority="182" stopIfTrue="1" operator="equal">
      <formula>3</formula>
    </cfRule>
    <cfRule type="cellIs" dxfId="361" priority="183" stopIfTrue="1" operator="equal">
      <formula>1</formula>
    </cfRule>
    <cfRule type="cellIs" dxfId="360" priority="184" stopIfTrue="1" operator="equal">
      <formula>2</formula>
    </cfRule>
  </conditionalFormatting>
  <conditionalFormatting sqref="F8:F10 H8:H10 J8:J10 L8:L10 F32 H32 J32 L32">
    <cfRule type="cellIs" dxfId="359" priority="174" stopIfTrue="1" operator="equal">
      <formula>1</formula>
    </cfRule>
  </conditionalFormatting>
  <conditionalFormatting sqref="F8:F10 H8:H10 J8:J10 L8:L10 F32 H32 J32 L32">
    <cfRule type="cellIs" dxfId="358" priority="171" stopIfTrue="1" operator="equal">
      <formula>3</formula>
    </cfRule>
    <cfRule type="cellIs" dxfId="357" priority="172" stopIfTrue="1" operator="equal">
      <formula>2</formula>
    </cfRule>
  </conditionalFormatting>
  <conditionalFormatting sqref="N8:N10 N32">
    <cfRule type="cellIs" dxfId="356" priority="170" operator="equal">
      <formula>4</formula>
    </cfRule>
  </conditionalFormatting>
  <conditionalFormatting sqref="N8:N10 F8:F10 H8:H10 J8:J10 L8:L10 N32 F32 H32 J32 L32">
    <cfRule type="cellIs" dxfId="355" priority="167" operator="equal">
      <formula>6</formula>
    </cfRule>
    <cfRule type="cellIs" dxfId="354" priority="168" operator="equal">
      <formula>4</formula>
    </cfRule>
    <cfRule type="cellIs" dxfId="353" priority="169" operator="equal">
      <formula>5</formula>
    </cfRule>
  </conditionalFormatting>
  <conditionalFormatting sqref="N13:N14 N19:N22">
    <cfRule type="cellIs" dxfId="352" priority="152" stopIfTrue="1" operator="equal">
      <formula>1</formula>
    </cfRule>
    <cfRule type="cellIs" dxfId="351" priority="153" stopIfTrue="1" operator="equal">
      <formula>2</formula>
    </cfRule>
    <cfRule type="cellIs" dxfId="350" priority="154" stopIfTrue="1" operator="equal">
      <formula>3</formula>
    </cfRule>
  </conditionalFormatting>
  <conditionalFormatting sqref="F13:F14 F19:F22">
    <cfRule type="cellIs" dxfId="349" priority="155" stopIfTrue="1" operator="equal">
      <formula>2</formula>
    </cfRule>
    <cfRule type="cellIs" dxfId="348" priority="156" stopIfTrue="1" operator="equal">
      <formula>1</formula>
    </cfRule>
    <cfRule type="cellIs" dxfId="347" priority="157" stopIfTrue="1" operator="equal">
      <formula>3</formula>
    </cfRule>
  </conditionalFormatting>
  <conditionalFormatting sqref="H13:H14 J13:J14 L13:L14 L19:L22 J19:J22 H19:H22">
    <cfRule type="cellIs" dxfId="346" priority="158" stopIfTrue="1" operator="equal">
      <formula>3</formula>
    </cfRule>
    <cfRule type="cellIs" dxfId="345" priority="159" stopIfTrue="1" operator="equal">
      <formula>1</formula>
    </cfRule>
    <cfRule type="cellIs" dxfId="344" priority="160" stopIfTrue="1" operator="equal">
      <formula>2</formula>
    </cfRule>
  </conditionalFormatting>
  <conditionalFormatting sqref="F13:F14 H13:H14 J13:J14 L13:L14 L19:L22 J19:J22 H19:H22 F19:F22">
    <cfRule type="cellIs" dxfId="343" priority="151" stopIfTrue="1" operator="equal">
      <formula>1</formula>
    </cfRule>
  </conditionalFormatting>
  <conditionalFormatting sqref="F13:F14 H13:H14 J13:J14 L13:L14 L19:L22 J19:J22 H19:H22 F19:F22">
    <cfRule type="cellIs" dxfId="342" priority="149" stopIfTrue="1" operator="equal">
      <formula>3</formula>
    </cfRule>
    <cfRule type="cellIs" dxfId="341" priority="150" stopIfTrue="1" operator="equal">
      <formula>2</formula>
    </cfRule>
  </conditionalFormatting>
  <conditionalFormatting sqref="N13:N14 N19:N22">
    <cfRule type="cellIs" dxfId="340" priority="148" operator="equal">
      <formula>4</formula>
    </cfRule>
  </conditionalFormatting>
  <conditionalFormatting sqref="N13:N14 F13:F14 H13:H14 J13:J14 L13:L14 L19:L22 J19:J22 H19:H22 F19:F22 N19:N22">
    <cfRule type="cellIs" dxfId="339" priority="145" operator="equal">
      <formula>6</formula>
    </cfRule>
    <cfRule type="cellIs" dxfId="338" priority="146" operator="equal">
      <formula>4</formula>
    </cfRule>
    <cfRule type="cellIs" dxfId="337" priority="147" operator="equal">
      <formula>5</formula>
    </cfRule>
  </conditionalFormatting>
  <conditionalFormatting sqref="N32">
    <cfRule type="cellIs" dxfId="336" priority="8" stopIfTrue="1" operator="equal">
      <formula>1</formula>
    </cfRule>
    <cfRule type="cellIs" dxfId="335" priority="9" stopIfTrue="1" operator="equal">
      <formula>2</formula>
    </cfRule>
    <cfRule type="cellIs" dxfId="334" priority="10" stopIfTrue="1" operator="equal">
      <formula>3</formula>
    </cfRule>
  </conditionalFormatting>
  <conditionalFormatting sqref="F32">
    <cfRule type="cellIs" dxfId="333" priority="11" stopIfTrue="1" operator="equal">
      <formula>2</formula>
    </cfRule>
    <cfRule type="cellIs" dxfId="332" priority="12" stopIfTrue="1" operator="equal">
      <formula>1</formula>
    </cfRule>
    <cfRule type="cellIs" dxfId="331" priority="13" stopIfTrue="1" operator="equal">
      <formula>3</formula>
    </cfRule>
  </conditionalFormatting>
  <conditionalFormatting sqref="L32 J32 H32">
    <cfRule type="cellIs" dxfId="330" priority="14" stopIfTrue="1" operator="equal">
      <formula>3</formula>
    </cfRule>
    <cfRule type="cellIs" dxfId="329" priority="15" stopIfTrue="1" operator="equal">
      <formula>1</formula>
    </cfRule>
    <cfRule type="cellIs" dxfId="328" priority="16" stopIfTrue="1" operator="equal">
      <formula>2</formula>
    </cfRule>
  </conditionalFormatting>
  <conditionalFormatting sqref="L32 J32 H32 F32">
    <cfRule type="cellIs" dxfId="327" priority="7" stopIfTrue="1" operator="equal">
      <formula>1</formula>
    </cfRule>
  </conditionalFormatting>
  <conditionalFormatting sqref="L32 J32 H32 F32">
    <cfRule type="cellIs" dxfId="326" priority="5" stopIfTrue="1" operator="equal">
      <formula>3</formula>
    </cfRule>
    <cfRule type="cellIs" dxfId="325" priority="6" stopIfTrue="1" operator="equal">
      <formula>2</formula>
    </cfRule>
  </conditionalFormatting>
  <conditionalFormatting sqref="N32">
    <cfRule type="cellIs" dxfId="324" priority="4" operator="equal">
      <formula>4</formula>
    </cfRule>
  </conditionalFormatting>
  <conditionalFormatting sqref="L32 J32 H32 F32 N32">
    <cfRule type="cellIs" dxfId="323" priority="1" operator="equal">
      <formula>6</formula>
    </cfRule>
    <cfRule type="cellIs" dxfId="322" priority="2" operator="equal">
      <formula>4</formula>
    </cfRule>
    <cfRule type="cellIs" dxfId="321" priority="3" operator="equal">
      <formula>5</formula>
    </cfRule>
  </conditionalFormatting>
  <conditionalFormatting sqref="N11">
    <cfRule type="cellIs" dxfId="320" priority="120" stopIfTrue="1" operator="equal">
      <formula>1</formula>
    </cfRule>
    <cfRule type="cellIs" dxfId="319" priority="121" stopIfTrue="1" operator="equal">
      <formula>2</formula>
    </cfRule>
    <cfRule type="cellIs" dxfId="318" priority="122" stopIfTrue="1" operator="equal">
      <formula>3</formula>
    </cfRule>
  </conditionalFormatting>
  <conditionalFormatting sqref="F11">
    <cfRule type="cellIs" dxfId="317" priority="123" stopIfTrue="1" operator="equal">
      <formula>2</formula>
    </cfRule>
    <cfRule type="cellIs" dxfId="316" priority="124" stopIfTrue="1" operator="equal">
      <formula>1</formula>
    </cfRule>
    <cfRule type="cellIs" dxfId="315" priority="125" stopIfTrue="1" operator="equal">
      <formula>3</formula>
    </cfRule>
  </conditionalFormatting>
  <conditionalFormatting sqref="H11 J11 L11">
    <cfRule type="cellIs" dxfId="314" priority="126" stopIfTrue="1" operator="equal">
      <formula>3</formula>
    </cfRule>
    <cfRule type="cellIs" dxfId="313" priority="127" stopIfTrue="1" operator="equal">
      <formula>1</formula>
    </cfRule>
    <cfRule type="cellIs" dxfId="312" priority="128" stopIfTrue="1" operator="equal">
      <formula>2</formula>
    </cfRule>
  </conditionalFormatting>
  <conditionalFormatting sqref="F11 H11 J11 L11">
    <cfRule type="cellIs" dxfId="311" priority="119" stopIfTrue="1" operator="equal">
      <formula>1</formula>
    </cfRule>
  </conditionalFormatting>
  <conditionalFormatting sqref="F11 H11 J11 L11">
    <cfRule type="cellIs" dxfId="310" priority="117" stopIfTrue="1" operator="equal">
      <formula>3</formula>
    </cfRule>
    <cfRule type="cellIs" dxfId="309" priority="118" stopIfTrue="1" operator="equal">
      <formula>2</formula>
    </cfRule>
  </conditionalFormatting>
  <conditionalFormatting sqref="N11">
    <cfRule type="cellIs" dxfId="308" priority="116" operator="equal">
      <formula>4</formula>
    </cfRule>
  </conditionalFormatting>
  <conditionalFormatting sqref="N11 F11 H11 J11 L11">
    <cfRule type="cellIs" dxfId="307" priority="113" operator="equal">
      <formula>6</formula>
    </cfRule>
    <cfRule type="cellIs" dxfId="306" priority="114" operator="equal">
      <formula>4</formula>
    </cfRule>
    <cfRule type="cellIs" dxfId="305" priority="115" operator="equal">
      <formula>5</formula>
    </cfRule>
  </conditionalFormatting>
  <conditionalFormatting sqref="N15:N18">
    <cfRule type="cellIs" dxfId="304" priority="104" stopIfTrue="1" operator="equal">
      <formula>1</formula>
    </cfRule>
    <cfRule type="cellIs" dxfId="303" priority="105" stopIfTrue="1" operator="equal">
      <formula>2</formula>
    </cfRule>
    <cfRule type="cellIs" dxfId="302" priority="106" stopIfTrue="1" operator="equal">
      <formula>3</formula>
    </cfRule>
  </conditionalFormatting>
  <conditionalFormatting sqref="F15:F18">
    <cfRule type="cellIs" dxfId="301" priority="107" stopIfTrue="1" operator="equal">
      <formula>2</formula>
    </cfRule>
    <cfRule type="cellIs" dxfId="300" priority="108" stopIfTrue="1" operator="equal">
      <formula>1</formula>
    </cfRule>
    <cfRule type="cellIs" dxfId="299" priority="109" stopIfTrue="1" operator="equal">
      <formula>3</formula>
    </cfRule>
  </conditionalFormatting>
  <conditionalFormatting sqref="L15:L18 J15:J18 H15:H18">
    <cfRule type="cellIs" dxfId="298" priority="110" stopIfTrue="1" operator="equal">
      <formula>3</formula>
    </cfRule>
    <cfRule type="cellIs" dxfId="297" priority="111" stopIfTrue="1" operator="equal">
      <formula>1</formula>
    </cfRule>
    <cfRule type="cellIs" dxfId="296" priority="112" stopIfTrue="1" operator="equal">
      <formula>2</formula>
    </cfRule>
  </conditionalFormatting>
  <conditionalFormatting sqref="L15:L18 J15:J18 H15:H18 F15:F18">
    <cfRule type="cellIs" dxfId="295" priority="103" stopIfTrue="1" operator="equal">
      <formula>1</formula>
    </cfRule>
  </conditionalFormatting>
  <conditionalFormatting sqref="L15:L18 J15:J18 H15:H18 F15:F18">
    <cfRule type="cellIs" dxfId="294" priority="101" stopIfTrue="1" operator="equal">
      <formula>3</formula>
    </cfRule>
    <cfRule type="cellIs" dxfId="293" priority="102" stopIfTrue="1" operator="equal">
      <formula>2</formula>
    </cfRule>
  </conditionalFormatting>
  <conditionalFormatting sqref="N15:N18">
    <cfRule type="cellIs" dxfId="292" priority="100" operator="equal">
      <formula>4</formula>
    </cfRule>
  </conditionalFormatting>
  <conditionalFormatting sqref="L15:L18 J15:J18 H15:H18 F15:F18 N15:N18">
    <cfRule type="cellIs" dxfId="291" priority="97" operator="equal">
      <formula>6</formula>
    </cfRule>
    <cfRule type="cellIs" dxfId="290" priority="98" operator="equal">
      <formula>4</formula>
    </cfRule>
    <cfRule type="cellIs" dxfId="289" priority="99" operator="equal">
      <formula>5</formula>
    </cfRule>
  </conditionalFormatting>
  <conditionalFormatting sqref="N23:N26">
    <cfRule type="cellIs" dxfId="288" priority="88" stopIfTrue="1" operator="equal">
      <formula>1</formula>
    </cfRule>
    <cfRule type="cellIs" dxfId="287" priority="89" stopIfTrue="1" operator="equal">
      <formula>2</formula>
    </cfRule>
    <cfRule type="cellIs" dxfId="286" priority="90" stopIfTrue="1" operator="equal">
      <formula>3</formula>
    </cfRule>
  </conditionalFormatting>
  <conditionalFormatting sqref="F23:F26">
    <cfRule type="cellIs" dxfId="285" priority="91" stopIfTrue="1" operator="equal">
      <formula>2</formula>
    </cfRule>
    <cfRule type="cellIs" dxfId="284" priority="92" stopIfTrue="1" operator="equal">
      <formula>1</formula>
    </cfRule>
    <cfRule type="cellIs" dxfId="283" priority="93" stopIfTrue="1" operator="equal">
      <formula>3</formula>
    </cfRule>
  </conditionalFormatting>
  <conditionalFormatting sqref="L23:L26 J23:J26 H23:H26">
    <cfRule type="cellIs" dxfId="282" priority="94" stopIfTrue="1" operator="equal">
      <formula>3</formula>
    </cfRule>
    <cfRule type="cellIs" dxfId="281" priority="95" stopIfTrue="1" operator="equal">
      <formula>1</formula>
    </cfRule>
    <cfRule type="cellIs" dxfId="280" priority="96" stopIfTrue="1" operator="equal">
      <formula>2</formula>
    </cfRule>
  </conditionalFormatting>
  <conditionalFormatting sqref="L23:L26 J23:J26 H23:H26 F23:F26">
    <cfRule type="cellIs" dxfId="279" priority="87" stopIfTrue="1" operator="equal">
      <formula>1</formula>
    </cfRule>
  </conditionalFormatting>
  <conditionalFormatting sqref="L23:L26 J23:J26 H23:H26 F23:F26">
    <cfRule type="cellIs" dxfId="278" priority="85" stopIfTrue="1" operator="equal">
      <formula>3</formula>
    </cfRule>
    <cfRule type="cellIs" dxfId="277" priority="86" stopIfTrue="1" operator="equal">
      <formula>2</formula>
    </cfRule>
  </conditionalFormatting>
  <conditionalFormatting sqref="N23:N26">
    <cfRule type="cellIs" dxfId="276" priority="84" operator="equal">
      <formula>4</formula>
    </cfRule>
  </conditionalFormatting>
  <conditionalFormatting sqref="L23:L26 J23:J26 H23:H26 F23:F26 N23:N26">
    <cfRule type="cellIs" dxfId="275" priority="81" operator="equal">
      <formula>6</formula>
    </cfRule>
    <cfRule type="cellIs" dxfId="274" priority="82" operator="equal">
      <formula>4</formula>
    </cfRule>
    <cfRule type="cellIs" dxfId="273" priority="83" operator="equal">
      <formula>5</formula>
    </cfRule>
  </conditionalFormatting>
  <conditionalFormatting sqref="N27:N30">
    <cfRule type="cellIs" dxfId="272" priority="72" stopIfTrue="1" operator="equal">
      <formula>1</formula>
    </cfRule>
    <cfRule type="cellIs" dxfId="271" priority="73" stopIfTrue="1" operator="equal">
      <formula>2</formula>
    </cfRule>
    <cfRule type="cellIs" dxfId="270" priority="74" stopIfTrue="1" operator="equal">
      <formula>3</formula>
    </cfRule>
  </conditionalFormatting>
  <conditionalFormatting sqref="F27:F30">
    <cfRule type="cellIs" dxfId="269" priority="75" stopIfTrue="1" operator="equal">
      <formula>2</formula>
    </cfRule>
    <cfRule type="cellIs" dxfId="268" priority="76" stopIfTrue="1" operator="equal">
      <formula>1</formula>
    </cfRule>
    <cfRule type="cellIs" dxfId="267" priority="77" stopIfTrue="1" operator="equal">
      <formula>3</formula>
    </cfRule>
  </conditionalFormatting>
  <conditionalFormatting sqref="L27:L30 J27:J30 H27:H30">
    <cfRule type="cellIs" dxfId="266" priority="78" stopIfTrue="1" operator="equal">
      <formula>3</formula>
    </cfRule>
    <cfRule type="cellIs" dxfId="265" priority="79" stopIfTrue="1" operator="equal">
      <formula>1</formula>
    </cfRule>
    <cfRule type="cellIs" dxfId="264" priority="80" stopIfTrue="1" operator="equal">
      <formula>2</formula>
    </cfRule>
  </conditionalFormatting>
  <conditionalFormatting sqref="L27:L30 J27:J30 H27:H30 F27:F30">
    <cfRule type="cellIs" dxfId="263" priority="71" stopIfTrue="1" operator="equal">
      <formula>1</formula>
    </cfRule>
  </conditionalFormatting>
  <conditionalFormatting sqref="L27:L30 J27:J30 H27:H30 F27:F30">
    <cfRule type="cellIs" dxfId="262" priority="69" stopIfTrue="1" operator="equal">
      <formula>3</formula>
    </cfRule>
    <cfRule type="cellIs" dxfId="261" priority="70" stopIfTrue="1" operator="equal">
      <formula>2</formula>
    </cfRule>
  </conditionalFormatting>
  <conditionalFormatting sqref="N27:N30">
    <cfRule type="cellIs" dxfId="260" priority="68" operator="equal">
      <formula>4</formula>
    </cfRule>
  </conditionalFormatting>
  <conditionalFormatting sqref="L27:L30 J27:J30 H27:H30 F27:F30 N27:N30">
    <cfRule type="cellIs" dxfId="259" priority="65" operator="equal">
      <formula>6</formula>
    </cfRule>
    <cfRule type="cellIs" dxfId="258" priority="66" operator="equal">
      <formula>4</formula>
    </cfRule>
    <cfRule type="cellIs" dxfId="257" priority="67" operator="equal">
      <formula>5</formula>
    </cfRule>
  </conditionalFormatting>
  <conditionalFormatting sqref="N12">
    <cfRule type="cellIs" dxfId="256" priority="40" stopIfTrue="1" operator="equal">
      <formula>1</formula>
    </cfRule>
    <cfRule type="cellIs" dxfId="255" priority="41" stopIfTrue="1" operator="equal">
      <formula>2</formula>
    </cfRule>
    <cfRule type="cellIs" dxfId="254" priority="42" stopIfTrue="1" operator="equal">
      <formula>3</formula>
    </cfRule>
  </conditionalFormatting>
  <conditionalFormatting sqref="F12">
    <cfRule type="cellIs" dxfId="253" priority="43" stopIfTrue="1" operator="equal">
      <formula>2</formula>
    </cfRule>
    <cfRule type="cellIs" dxfId="252" priority="44" stopIfTrue="1" operator="equal">
      <formula>1</formula>
    </cfRule>
    <cfRule type="cellIs" dxfId="251" priority="45" stopIfTrue="1" operator="equal">
      <formula>3</formula>
    </cfRule>
  </conditionalFormatting>
  <conditionalFormatting sqref="L12 J12 H12">
    <cfRule type="cellIs" dxfId="250" priority="46" stopIfTrue="1" operator="equal">
      <formula>3</formula>
    </cfRule>
    <cfRule type="cellIs" dxfId="249" priority="47" stopIfTrue="1" operator="equal">
      <formula>1</formula>
    </cfRule>
    <cfRule type="cellIs" dxfId="248" priority="48" stopIfTrue="1" operator="equal">
      <formula>2</formula>
    </cfRule>
  </conditionalFormatting>
  <conditionalFormatting sqref="L12 J12 H12 F12">
    <cfRule type="cellIs" dxfId="247" priority="39" stopIfTrue="1" operator="equal">
      <formula>1</formula>
    </cfRule>
  </conditionalFormatting>
  <conditionalFormatting sqref="L12 J12 H12 F12">
    <cfRule type="cellIs" dxfId="246" priority="37" stopIfTrue="1" operator="equal">
      <formula>3</formula>
    </cfRule>
    <cfRule type="cellIs" dxfId="245" priority="38" stopIfTrue="1" operator="equal">
      <formula>2</formula>
    </cfRule>
  </conditionalFormatting>
  <conditionalFormatting sqref="N12">
    <cfRule type="cellIs" dxfId="244" priority="36" operator="equal">
      <formula>4</formula>
    </cfRule>
  </conditionalFormatting>
  <conditionalFormatting sqref="L12 J12 H12 F12 N12">
    <cfRule type="cellIs" dxfId="243" priority="33" operator="equal">
      <formula>6</formula>
    </cfRule>
    <cfRule type="cellIs" dxfId="242" priority="34" operator="equal">
      <formula>4</formula>
    </cfRule>
    <cfRule type="cellIs" dxfId="241" priority="35" operator="equal">
      <formula>5</formula>
    </cfRule>
  </conditionalFormatting>
  <conditionalFormatting sqref="N31">
    <cfRule type="cellIs" dxfId="240" priority="24" stopIfTrue="1" operator="equal">
      <formula>1</formula>
    </cfRule>
    <cfRule type="cellIs" dxfId="239" priority="25" stopIfTrue="1" operator="equal">
      <formula>2</formula>
    </cfRule>
    <cfRule type="cellIs" dxfId="238" priority="26" stopIfTrue="1" operator="equal">
      <formula>3</formula>
    </cfRule>
  </conditionalFormatting>
  <conditionalFormatting sqref="F31">
    <cfRule type="cellIs" dxfId="237" priority="27" stopIfTrue="1" operator="equal">
      <formula>2</formula>
    </cfRule>
    <cfRule type="cellIs" dxfId="236" priority="28" stopIfTrue="1" operator="equal">
      <formula>1</formula>
    </cfRule>
    <cfRule type="cellIs" dxfId="235" priority="29" stopIfTrue="1" operator="equal">
      <formula>3</formula>
    </cfRule>
  </conditionalFormatting>
  <conditionalFormatting sqref="L31 J31 H31">
    <cfRule type="cellIs" dxfId="234" priority="30" stopIfTrue="1" operator="equal">
      <formula>3</formula>
    </cfRule>
    <cfRule type="cellIs" dxfId="233" priority="31" stopIfTrue="1" operator="equal">
      <formula>1</formula>
    </cfRule>
    <cfRule type="cellIs" dxfId="232" priority="32" stopIfTrue="1" operator="equal">
      <formula>2</formula>
    </cfRule>
  </conditionalFormatting>
  <conditionalFormatting sqref="L31 J31 H31 F31">
    <cfRule type="cellIs" dxfId="231" priority="23" stopIfTrue="1" operator="equal">
      <formula>1</formula>
    </cfRule>
  </conditionalFormatting>
  <conditionalFormatting sqref="L31 J31 H31 F31">
    <cfRule type="cellIs" dxfId="230" priority="21" stopIfTrue="1" operator="equal">
      <formula>3</formula>
    </cfRule>
    <cfRule type="cellIs" dxfId="229" priority="22" stopIfTrue="1" operator="equal">
      <formula>2</formula>
    </cfRule>
  </conditionalFormatting>
  <conditionalFormatting sqref="N31">
    <cfRule type="cellIs" dxfId="228" priority="20" operator="equal">
      <formula>4</formula>
    </cfRule>
  </conditionalFormatting>
  <conditionalFormatting sqref="L31 J31 H31 F31 N31">
    <cfRule type="cellIs" dxfId="227" priority="17" operator="equal">
      <formula>6</formula>
    </cfRule>
    <cfRule type="cellIs" dxfId="226" priority="18" operator="equal">
      <formula>4</formula>
    </cfRule>
    <cfRule type="cellIs" dxfId="225" priority="19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6" orientation="landscape" r:id="rId1"/>
  <headerFooter alignWithMargins="0"/>
  <colBreaks count="1" manualBreakCount="1">
    <brk id="15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66"/>
    <pageSetUpPr fitToPage="1"/>
  </sheetPr>
  <dimension ref="A1:Z253"/>
  <sheetViews>
    <sheetView topLeftCell="B1" zoomScaleNormal="100" workbookViewId="0">
      <pane ySplit="7" topLeftCell="A8" activePane="bottomLeft" state="frozen"/>
      <selection pane="bottomLeft" activeCell="K30" sqref="K30"/>
    </sheetView>
  </sheetViews>
  <sheetFormatPr defaultRowHeight="12.75" x14ac:dyDescent="0.2"/>
  <cols>
    <col min="1" max="1" width="2.42578125" style="4" customWidth="1"/>
    <col min="2" max="2" width="23.28515625" style="27" customWidth="1"/>
    <col min="3" max="3" width="10.28515625" style="4" customWidth="1"/>
    <col min="4" max="4" width="24.85546875" style="27" bestFit="1" customWidth="1"/>
    <col min="5" max="12" width="9.7109375" style="4" customWidth="1"/>
    <col min="13" max="13" width="14.28515625" style="4" customWidth="1"/>
    <col min="14" max="14" width="12.28515625" style="4" customWidth="1"/>
    <col min="15" max="15" width="3.42578125" style="4" customWidth="1"/>
    <col min="16" max="16" width="11.85546875" style="4" customWidth="1"/>
    <col min="17" max="16384" width="9.140625" style="4"/>
  </cols>
  <sheetData>
    <row r="1" spans="1:26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38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28" t="s">
        <v>0</v>
      </c>
      <c r="C5" s="22" t="s">
        <v>1</v>
      </c>
      <c r="D5" s="22" t="s">
        <v>12</v>
      </c>
      <c r="E5" s="257" t="s">
        <v>166</v>
      </c>
      <c r="F5" s="256"/>
      <c r="G5" s="257" t="s">
        <v>9</v>
      </c>
      <c r="H5" s="256"/>
      <c r="I5" s="257" t="s">
        <v>10</v>
      </c>
      <c r="J5" s="256"/>
      <c r="K5" s="257" t="s">
        <v>15</v>
      </c>
      <c r="L5" s="256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29"/>
      <c r="C6" s="17"/>
      <c r="D6" s="23"/>
      <c r="E6" s="245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0"/>
      <c r="C7" s="8"/>
      <c r="D7" s="24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44" t="s">
        <v>2</v>
      </c>
      <c r="L7" s="10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3.5" thickTop="1" x14ac:dyDescent="0.2">
      <c r="A8" s="5"/>
      <c r="B8" s="163" t="s">
        <v>62</v>
      </c>
      <c r="C8" s="164">
        <v>39974</v>
      </c>
      <c r="D8" s="163" t="s">
        <v>76</v>
      </c>
      <c r="E8" s="39">
        <v>10.4</v>
      </c>
      <c r="F8" s="40">
        <f t="shared" ref="F8:F32" si="0">IF(+E8,+RANK(E8,E$8:E$32,1),0)</f>
        <v>3</v>
      </c>
      <c r="G8" s="161">
        <v>158</v>
      </c>
      <c r="H8" s="40">
        <f t="shared" ref="H8:H32" si="1">IF(+G8,+RANK(G8,G$8:G$32,0),0)</f>
        <v>9</v>
      </c>
      <c r="I8" s="39">
        <v>13.92</v>
      </c>
      <c r="J8" s="42">
        <f t="shared" ref="J8:J32" si="2">IF(+I8,+RANK(I8,I$8:I$32,0),0)</f>
        <v>12</v>
      </c>
      <c r="K8" s="104">
        <v>1.0076388888888889E-3</v>
      </c>
      <c r="L8" s="40">
        <f t="shared" ref="L8:L32" si="3">IF(+K8,+RANK(K8,K$8:K$32,1),0)</f>
        <v>4</v>
      </c>
      <c r="M8" s="51">
        <f t="shared" ref="M8:M32" si="4">+IF(+AND(+F8&gt;0,+H8&gt;0,+J8&gt;0,+L8&gt;0),+F8+H8+J8+L8,"nekompletní")</f>
        <v>28</v>
      </c>
      <c r="N8" s="48">
        <f t="shared" ref="N8:N32" si="5">IF(+M8&lt;&gt;"nekompletní",+RANK(M8,M$8:M$32,1),0)</f>
        <v>5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x14ac:dyDescent="0.2">
      <c r="A9" s="5"/>
      <c r="B9" s="163" t="s">
        <v>26</v>
      </c>
      <c r="C9" s="164">
        <v>40116</v>
      </c>
      <c r="D9" s="163" t="s">
        <v>76</v>
      </c>
      <c r="E9" s="31">
        <v>11.22</v>
      </c>
      <c r="F9" s="13">
        <f t="shared" si="0"/>
        <v>16</v>
      </c>
      <c r="G9" s="91">
        <v>154</v>
      </c>
      <c r="H9" s="13">
        <f t="shared" si="1"/>
        <v>13</v>
      </c>
      <c r="I9" s="31">
        <v>12.78</v>
      </c>
      <c r="J9" s="95">
        <f t="shared" si="2"/>
        <v>14</v>
      </c>
      <c r="K9" s="99">
        <v>1.0824074074074076E-3</v>
      </c>
      <c r="L9" s="13">
        <f t="shared" si="3"/>
        <v>9</v>
      </c>
      <c r="M9" s="38">
        <f t="shared" si="4"/>
        <v>52</v>
      </c>
      <c r="N9" s="49">
        <f t="shared" si="5"/>
        <v>14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x14ac:dyDescent="0.2">
      <c r="A10" s="5"/>
      <c r="B10" s="163" t="s">
        <v>63</v>
      </c>
      <c r="C10" s="164">
        <v>40072</v>
      </c>
      <c r="D10" s="163" t="s">
        <v>76</v>
      </c>
      <c r="E10" s="31">
        <v>10.54</v>
      </c>
      <c r="F10" s="13">
        <f t="shared" si="0"/>
        <v>6</v>
      </c>
      <c r="G10" s="91">
        <v>164</v>
      </c>
      <c r="H10" s="13">
        <f t="shared" si="1"/>
        <v>7</v>
      </c>
      <c r="I10" s="31">
        <v>11.92</v>
      </c>
      <c r="J10" s="95">
        <f t="shared" si="2"/>
        <v>17</v>
      </c>
      <c r="K10" s="99">
        <v>1.0620370370370369E-3</v>
      </c>
      <c r="L10" s="13">
        <f t="shared" si="3"/>
        <v>6</v>
      </c>
      <c r="M10" s="38">
        <f t="shared" ref="M10:M19" si="6">+IF(+AND(+F10&gt;0,+H10&gt;0,+J10&gt;0,+L10&gt;0),+F10+H10+J10+L10,"nekompletní")</f>
        <v>36</v>
      </c>
      <c r="N10" s="49">
        <f t="shared" si="5"/>
        <v>7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3.5" thickBot="1" x14ac:dyDescent="0.25">
      <c r="A11" s="5"/>
      <c r="B11" s="167" t="s">
        <v>37</v>
      </c>
      <c r="C11" s="166">
        <v>40036</v>
      </c>
      <c r="D11" s="167" t="s">
        <v>76</v>
      </c>
      <c r="E11" s="97">
        <v>10.5</v>
      </c>
      <c r="F11" s="98">
        <f t="shared" si="0"/>
        <v>5</v>
      </c>
      <c r="G11" s="162">
        <v>174</v>
      </c>
      <c r="H11" s="98">
        <f t="shared" si="1"/>
        <v>1</v>
      </c>
      <c r="I11" s="97">
        <v>18.149999999999999</v>
      </c>
      <c r="J11" s="148">
        <f t="shared" si="2"/>
        <v>1</v>
      </c>
      <c r="K11" s="149">
        <v>1.0003472222222223E-3</v>
      </c>
      <c r="L11" s="98">
        <f t="shared" si="3"/>
        <v>3</v>
      </c>
      <c r="M11" s="71">
        <f t="shared" si="6"/>
        <v>10</v>
      </c>
      <c r="N11" s="141">
        <f t="shared" si="5"/>
        <v>2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x14ac:dyDescent="0.2">
      <c r="A12" s="5"/>
      <c r="B12" s="169" t="s">
        <v>64</v>
      </c>
      <c r="C12" s="170">
        <v>40122</v>
      </c>
      <c r="D12" s="213" t="s">
        <v>115</v>
      </c>
      <c r="E12" s="66">
        <v>10.85</v>
      </c>
      <c r="F12" s="67">
        <f t="shared" si="0"/>
        <v>12</v>
      </c>
      <c r="G12" s="89">
        <v>155</v>
      </c>
      <c r="H12" s="67">
        <f t="shared" si="1"/>
        <v>12</v>
      </c>
      <c r="I12" s="66">
        <v>14.8</v>
      </c>
      <c r="J12" s="105">
        <f t="shared" si="2"/>
        <v>9</v>
      </c>
      <c r="K12" s="106">
        <v>1.2100694444444444E-3</v>
      </c>
      <c r="L12" s="67">
        <f t="shared" si="3"/>
        <v>20</v>
      </c>
      <c r="M12" s="60">
        <f t="shared" si="6"/>
        <v>53</v>
      </c>
      <c r="N12" s="61">
        <f t="shared" si="5"/>
        <v>15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x14ac:dyDescent="0.2">
      <c r="A13" s="5"/>
      <c r="B13" s="165" t="s">
        <v>141</v>
      </c>
      <c r="C13" s="164">
        <v>40043</v>
      </c>
      <c r="D13" s="163" t="s">
        <v>115</v>
      </c>
      <c r="E13" s="31">
        <v>10.71</v>
      </c>
      <c r="F13" s="13">
        <f t="shared" si="0"/>
        <v>10</v>
      </c>
      <c r="G13" s="91">
        <v>147</v>
      </c>
      <c r="H13" s="13">
        <f t="shared" si="1"/>
        <v>16</v>
      </c>
      <c r="I13" s="31">
        <v>12.37</v>
      </c>
      <c r="J13" s="95">
        <f t="shared" si="2"/>
        <v>15</v>
      </c>
      <c r="K13" s="99">
        <v>1.0881944444444446E-3</v>
      </c>
      <c r="L13" s="13">
        <f t="shared" si="3"/>
        <v>10</v>
      </c>
      <c r="M13" s="38">
        <f t="shared" si="6"/>
        <v>51</v>
      </c>
      <c r="N13" s="49">
        <f t="shared" si="5"/>
        <v>13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x14ac:dyDescent="0.2">
      <c r="A14" s="5"/>
      <c r="B14" s="165" t="s">
        <v>24</v>
      </c>
      <c r="C14" s="164">
        <v>39962</v>
      </c>
      <c r="D14" s="163" t="s">
        <v>115</v>
      </c>
      <c r="E14" s="31">
        <v>11.47</v>
      </c>
      <c r="F14" s="13">
        <f t="shared" si="0"/>
        <v>18</v>
      </c>
      <c r="G14" s="91">
        <v>166</v>
      </c>
      <c r="H14" s="13">
        <f t="shared" si="1"/>
        <v>6</v>
      </c>
      <c r="I14" s="31">
        <v>11.5</v>
      </c>
      <c r="J14" s="95">
        <f t="shared" si="2"/>
        <v>18</v>
      </c>
      <c r="K14" s="99">
        <v>1.1222222222222222E-3</v>
      </c>
      <c r="L14" s="13">
        <f t="shared" si="3"/>
        <v>13</v>
      </c>
      <c r="M14" s="38">
        <f t="shared" si="6"/>
        <v>55</v>
      </c>
      <c r="N14" s="49">
        <f t="shared" si="5"/>
        <v>16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ht="13.5" thickBot="1" x14ac:dyDescent="0.25">
      <c r="A15" s="5"/>
      <c r="B15" s="173" t="s">
        <v>142</v>
      </c>
      <c r="C15" s="174">
        <v>39828</v>
      </c>
      <c r="D15" s="214" t="s">
        <v>115</v>
      </c>
      <c r="E15" s="70">
        <v>11.78</v>
      </c>
      <c r="F15" s="14">
        <f t="shared" si="0"/>
        <v>21</v>
      </c>
      <c r="G15" s="92">
        <v>156</v>
      </c>
      <c r="H15" s="14">
        <f t="shared" si="1"/>
        <v>11</v>
      </c>
      <c r="I15" s="70">
        <v>15.22</v>
      </c>
      <c r="J15" s="96">
        <f t="shared" si="2"/>
        <v>5</v>
      </c>
      <c r="K15" s="100">
        <v>1.2443287037037039E-3</v>
      </c>
      <c r="L15" s="14">
        <f t="shared" si="3"/>
        <v>21</v>
      </c>
      <c r="M15" s="55">
        <f t="shared" si="6"/>
        <v>58</v>
      </c>
      <c r="N15" s="56">
        <f t="shared" si="5"/>
        <v>18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x14ac:dyDescent="0.2">
      <c r="A16" s="5"/>
      <c r="B16" s="169" t="s">
        <v>158</v>
      </c>
      <c r="C16" s="170">
        <v>40140</v>
      </c>
      <c r="D16" s="213" t="s">
        <v>81</v>
      </c>
      <c r="E16" s="66">
        <v>10.6</v>
      </c>
      <c r="F16" s="67">
        <f t="shared" si="0"/>
        <v>7</v>
      </c>
      <c r="G16" s="89">
        <v>169</v>
      </c>
      <c r="H16" s="67">
        <f t="shared" si="1"/>
        <v>2</v>
      </c>
      <c r="I16" s="66">
        <v>11.22</v>
      </c>
      <c r="J16" s="105">
        <f t="shared" si="2"/>
        <v>20</v>
      </c>
      <c r="K16" s="106">
        <v>1.153587962962963E-3</v>
      </c>
      <c r="L16" s="67">
        <f t="shared" si="3"/>
        <v>15</v>
      </c>
      <c r="M16" s="60">
        <f t="shared" si="6"/>
        <v>44</v>
      </c>
      <c r="N16" s="61">
        <f t="shared" si="5"/>
        <v>9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x14ac:dyDescent="0.2">
      <c r="A17" s="5"/>
      <c r="B17" s="165" t="s">
        <v>23</v>
      </c>
      <c r="C17" s="164">
        <v>39836</v>
      </c>
      <c r="D17" s="163" t="s">
        <v>81</v>
      </c>
      <c r="E17" s="31">
        <v>9.7200000000000006</v>
      </c>
      <c r="F17" s="13">
        <f t="shared" si="0"/>
        <v>1</v>
      </c>
      <c r="G17" s="91">
        <v>168</v>
      </c>
      <c r="H17" s="13">
        <f t="shared" si="1"/>
        <v>4</v>
      </c>
      <c r="I17" s="31">
        <v>17.8</v>
      </c>
      <c r="J17" s="95">
        <f t="shared" si="2"/>
        <v>2</v>
      </c>
      <c r="K17" s="99">
        <v>9.6365740740740743E-4</v>
      </c>
      <c r="L17" s="13">
        <f t="shared" si="3"/>
        <v>2</v>
      </c>
      <c r="M17" s="38">
        <f t="shared" si="6"/>
        <v>9</v>
      </c>
      <c r="N17" s="49">
        <f t="shared" si="5"/>
        <v>1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x14ac:dyDescent="0.2">
      <c r="A18" s="5"/>
      <c r="B18" s="165" t="s">
        <v>159</v>
      </c>
      <c r="C18" s="164">
        <v>40023</v>
      </c>
      <c r="D18" s="163" t="s">
        <v>81</v>
      </c>
      <c r="E18" s="31">
        <v>11.55</v>
      </c>
      <c r="F18" s="13">
        <f t="shared" si="0"/>
        <v>19</v>
      </c>
      <c r="G18" s="91">
        <v>146</v>
      </c>
      <c r="H18" s="13">
        <f t="shared" si="1"/>
        <v>17</v>
      </c>
      <c r="I18" s="31">
        <v>13.24</v>
      </c>
      <c r="J18" s="95">
        <f t="shared" si="2"/>
        <v>13</v>
      </c>
      <c r="K18" s="99">
        <v>1.0809027777777776E-3</v>
      </c>
      <c r="L18" s="13">
        <f t="shared" si="3"/>
        <v>8</v>
      </c>
      <c r="M18" s="38">
        <f t="shared" si="6"/>
        <v>57</v>
      </c>
      <c r="N18" s="49">
        <f t="shared" si="5"/>
        <v>17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ht="13.5" thickBot="1" x14ac:dyDescent="0.25">
      <c r="A19" s="5"/>
      <c r="B19" s="173" t="s">
        <v>143</v>
      </c>
      <c r="C19" s="174">
        <v>39979</v>
      </c>
      <c r="D19" s="214" t="s">
        <v>81</v>
      </c>
      <c r="E19" s="70">
        <v>11.02</v>
      </c>
      <c r="F19" s="14">
        <f t="shared" si="0"/>
        <v>14</v>
      </c>
      <c r="G19" s="92">
        <v>145</v>
      </c>
      <c r="H19" s="14">
        <f t="shared" si="1"/>
        <v>18</v>
      </c>
      <c r="I19" s="70">
        <v>15.1</v>
      </c>
      <c r="J19" s="96">
        <f t="shared" si="2"/>
        <v>6</v>
      </c>
      <c r="K19" s="100">
        <v>1.1000000000000001E-3</v>
      </c>
      <c r="L19" s="14">
        <f t="shared" si="3"/>
        <v>12</v>
      </c>
      <c r="M19" s="55">
        <f t="shared" si="6"/>
        <v>50</v>
      </c>
      <c r="N19" s="56">
        <f t="shared" si="5"/>
        <v>12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x14ac:dyDescent="0.2">
      <c r="A20" s="5"/>
      <c r="B20" s="169" t="s">
        <v>25</v>
      </c>
      <c r="C20" s="170">
        <v>39942</v>
      </c>
      <c r="D20" s="213" t="s">
        <v>41</v>
      </c>
      <c r="E20" s="66">
        <v>12.17</v>
      </c>
      <c r="F20" s="67">
        <f t="shared" si="0"/>
        <v>22</v>
      </c>
      <c r="G20" s="89">
        <v>128</v>
      </c>
      <c r="H20" s="67">
        <f t="shared" si="1"/>
        <v>22</v>
      </c>
      <c r="I20" s="66">
        <v>11.45</v>
      </c>
      <c r="J20" s="105">
        <f t="shared" si="2"/>
        <v>19</v>
      </c>
      <c r="K20" s="106">
        <v>1.2523148148148148E-3</v>
      </c>
      <c r="L20" s="67">
        <f t="shared" si="3"/>
        <v>22</v>
      </c>
      <c r="M20" s="60">
        <f t="shared" si="4"/>
        <v>85</v>
      </c>
      <c r="N20" s="61">
        <f t="shared" si="5"/>
        <v>22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x14ac:dyDescent="0.2">
      <c r="A21" s="5"/>
      <c r="B21" s="165" t="s">
        <v>18</v>
      </c>
      <c r="C21" s="164">
        <v>39938</v>
      </c>
      <c r="D21" s="163" t="s">
        <v>41</v>
      </c>
      <c r="E21" s="31">
        <v>10.47</v>
      </c>
      <c r="F21" s="13">
        <f t="shared" si="0"/>
        <v>4</v>
      </c>
      <c r="G21" s="91">
        <v>150</v>
      </c>
      <c r="H21" s="13">
        <f t="shared" si="1"/>
        <v>15</v>
      </c>
      <c r="I21" s="31">
        <v>12.17</v>
      </c>
      <c r="J21" s="95">
        <f t="shared" si="2"/>
        <v>16</v>
      </c>
      <c r="K21" s="99">
        <v>1.0629629629629628E-3</v>
      </c>
      <c r="L21" s="13">
        <f t="shared" si="3"/>
        <v>7</v>
      </c>
      <c r="M21" s="38">
        <f t="shared" si="4"/>
        <v>42</v>
      </c>
      <c r="N21" s="49">
        <f t="shared" si="5"/>
        <v>8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x14ac:dyDescent="0.2">
      <c r="A22" s="5"/>
      <c r="B22" s="165" t="s">
        <v>17</v>
      </c>
      <c r="C22" s="164">
        <v>39838</v>
      </c>
      <c r="D22" s="163" t="s">
        <v>41</v>
      </c>
      <c r="E22" s="31">
        <v>11.59</v>
      </c>
      <c r="F22" s="13">
        <f t="shared" si="0"/>
        <v>20</v>
      </c>
      <c r="G22" s="91">
        <v>130</v>
      </c>
      <c r="H22" s="13">
        <f t="shared" si="1"/>
        <v>21</v>
      </c>
      <c r="I22" s="31">
        <v>14.94</v>
      </c>
      <c r="J22" s="95">
        <f t="shared" si="2"/>
        <v>7</v>
      </c>
      <c r="K22" s="99">
        <v>1.1627314814814814E-3</v>
      </c>
      <c r="L22" s="13">
        <f t="shared" si="3"/>
        <v>16</v>
      </c>
      <c r="M22" s="38">
        <f t="shared" si="4"/>
        <v>64</v>
      </c>
      <c r="N22" s="49">
        <f t="shared" si="5"/>
        <v>19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ht="13.5" thickBot="1" x14ac:dyDescent="0.25">
      <c r="A23" s="5"/>
      <c r="B23" s="173" t="s">
        <v>19</v>
      </c>
      <c r="C23" s="174">
        <v>39829</v>
      </c>
      <c r="D23" s="214" t="s">
        <v>41</v>
      </c>
      <c r="E23" s="70">
        <v>10.8</v>
      </c>
      <c r="F23" s="14">
        <f t="shared" si="0"/>
        <v>11</v>
      </c>
      <c r="G23" s="92">
        <v>152</v>
      </c>
      <c r="H23" s="14">
        <f t="shared" si="1"/>
        <v>14</v>
      </c>
      <c r="I23" s="70">
        <v>14.92</v>
      </c>
      <c r="J23" s="96">
        <f t="shared" si="2"/>
        <v>8</v>
      </c>
      <c r="K23" s="100">
        <v>1.1320601851851854E-3</v>
      </c>
      <c r="L23" s="14">
        <f t="shared" si="3"/>
        <v>14</v>
      </c>
      <c r="M23" s="55">
        <f t="shared" si="4"/>
        <v>47</v>
      </c>
      <c r="N23" s="56">
        <f t="shared" si="5"/>
        <v>10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x14ac:dyDescent="0.2">
      <c r="A24" s="5"/>
      <c r="B24" s="169" t="s">
        <v>65</v>
      </c>
      <c r="C24" s="170">
        <v>40138</v>
      </c>
      <c r="D24" s="213" t="s">
        <v>45</v>
      </c>
      <c r="E24" s="66">
        <v>10.67</v>
      </c>
      <c r="F24" s="67">
        <f t="shared" si="0"/>
        <v>9</v>
      </c>
      <c r="G24" s="89">
        <v>157</v>
      </c>
      <c r="H24" s="67">
        <f t="shared" si="1"/>
        <v>10</v>
      </c>
      <c r="I24" s="66">
        <v>17.45</v>
      </c>
      <c r="J24" s="105">
        <f t="shared" si="2"/>
        <v>4</v>
      </c>
      <c r="K24" s="106">
        <v>1.0997685185185186E-3</v>
      </c>
      <c r="L24" s="67">
        <f t="shared" si="3"/>
        <v>11</v>
      </c>
      <c r="M24" s="60">
        <f t="shared" ref="M24:M29" si="7">+IF(+AND(+F24&gt;0,+H24&gt;0,+J24&gt;0,+L24&gt;0),+F24+H24+J24+L24,"nekompletní")</f>
        <v>34</v>
      </c>
      <c r="N24" s="61">
        <f t="shared" si="5"/>
        <v>6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x14ac:dyDescent="0.2">
      <c r="A25" s="5"/>
      <c r="B25" s="165" t="s">
        <v>21</v>
      </c>
      <c r="C25" s="164">
        <v>40036</v>
      </c>
      <c r="D25" s="163" t="s">
        <v>45</v>
      </c>
      <c r="E25" s="31">
        <v>10.62</v>
      </c>
      <c r="F25" s="13">
        <f t="shared" si="0"/>
        <v>8</v>
      </c>
      <c r="G25" s="91">
        <v>167</v>
      </c>
      <c r="H25" s="13">
        <f t="shared" si="1"/>
        <v>5</v>
      </c>
      <c r="I25" s="31">
        <v>17.78</v>
      </c>
      <c r="J25" s="95">
        <f t="shared" si="2"/>
        <v>3</v>
      </c>
      <c r="K25" s="99">
        <v>1.0143518518518518E-3</v>
      </c>
      <c r="L25" s="13">
        <f t="shared" si="3"/>
        <v>5</v>
      </c>
      <c r="M25" s="38">
        <f t="shared" si="7"/>
        <v>21</v>
      </c>
      <c r="N25" s="49">
        <f t="shared" si="5"/>
        <v>4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x14ac:dyDescent="0.2">
      <c r="A26" s="5"/>
      <c r="B26" s="165" t="s">
        <v>66</v>
      </c>
      <c r="C26" s="164">
        <v>40115</v>
      </c>
      <c r="D26" s="163" t="s">
        <v>45</v>
      </c>
      <c r="E26" s="31">
        <v>11.13</v>
      </c>
      <c r="F26" s="13">
        <f t="shared" si="0"/>
        <v>15</v>
      </c>
      <c r="G26" s="91">
        <v>141</v>
      </c>
      <c r="H26" s="13">
        <f t="shared" si="1"/>
        <v>20</v>
      </c>
      <c r="I26" s="31">
        <v>10.88</v>
      </c>
      <c r="J26" s="95">
        <f t="shared" si="2"/>
        <v>21</v>
      </c>
      <c r="K26" s="99">
        <v>1.1906250000000001E-3</v>
      </c>
      <c r="L26" s="13">
        <f t="shared" si="3"/>
        <v>19</v>
      </c>
      <c r="M26" s="38">
        <f t="shared" si="7"/>
        <v>75</v>
      </c>
      <c r="N26" s="49">
        <f t="shared" si="5"/>
        <v>20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ht="13.5" thickBot="1" x14ac:dyDescent="0.25">
      <c r="A27" s="5"/>
      <c r="B27" s="173" t="s">
        <v>144</v>
      </c>
      <c r="C27" s="174">
        <v>40137</v>
      </c>
      <c r="D27" s="214" t="s">
        <v>45</v>
      </c>
      <c r="E27" s="70">
        <v>11.46</v>
      </c>
      <c r="F27" s="14">
        <f t="shared" si="0"/>
        <v>17</v>
      </c>
      <c r="G27" s="92">
        <v>145</v>
      </c>
      <c r="H27" s="14">
        <f t="shared" si="1"/>
        <v>18</v>
      </c>
      <c r="I27" s="70">
        <v>10.67</v>
      </c>
      <c r="J27" s="96">
        <f t="shared" si="2"/>
        <v>22</v>
      </c>
      <c r="K27" s="100">
        <v>1.1824074074074074E-3</v>
      </c>
      <c r="L27" s="14">
        <f t="shared" si="3"/>
        <v>18</v>
      </c>
      <c r="M27" s="55">
        <f t="shared" si="7"/>
        <v>75</v>
      </c>
      <c r="N27" s="56">
        <f t="shared" si="5"/>
        <v>20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x14ac:dyDescent="0.2">
      <c r="A28" s="5"/>
      <c r="B28" s="169" t="s">
        <v>22</v>
      </c>
      <c r="C28" s="170">
        <v>39915</v>
      </c>
      <c r="D28" s="213" t="s">
        <v>13</v>
      </c>
      <c r="E28" s="66">
        <v>10.18</v>
      </c>
      <c r="F28" s="67">
        <f t="shared" si="0"/>
        <v>2</v>
      </c>
      <c r="G28" s="89">
        <v>169</v>
      </c>
      <c r="H28" s="67">
        <f t="shared" si="1"/>
        <v>2</v>
      </c>
      <c r="I28" s="66">
        <v>14.05</v>
      </c>
      <c r="J28" s="105">
        <f t="shared" si="2"/>
        <v>10</v>
      </c>
      <c r="K28" s="106">
        <v>9.1932870370370378E-4</v>
      </c>
      <c r="L28" s="67">
        <f t="shared" si="3"/>
        <v>1</v>
      </c>
      <c r="M28" s="60">
        <f t="shared" si="7"/>
        <v>15</v>
      </c>
      <c r="N28" s="61">
        <f t="shared" si="5"/>
        <v>3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ht="13.5" thickBot="1" x14ac:dyDescent="0.25">
      <c r="A29" s="5"/>
      <c r="B29" s="173" t="s">
        <v>145</v>
      </c>
      <c r="C29" s="174">
        <v>40002</v>
      </c>
      <c r="D29" s="214" t="s">
        <v>13</v>
      </c>
      <c r="E29" s="70">
        <v>10.89</v>
      </c>
      <c r="F29" s="14">
        <f t="shared" si="0"/>
        <v>13</v>
      </c>
      <c r="G29" s="92">
        <v>160</v>
      </c>
      <c r="H29" s="14">
        <f t="shared" si="1"/>
        <v>8</v>
      </c>
      <c r="I29" s="70">
        <v>14.02</v>
      </c>
      <c r="J29" s="96">
        <f t="shared" si="2"/>
        <v>11</v>
      </c>
      <c r="K29" s="100">
        <v>1.1752314814814815E-3</v>
      </c>
      <c r="L29" s="14">
        <f t="shared" si="3"/>
        <v>17</v>
      </c>
      <c r="M29" s="55">
        <f t="shared" si="7"/>
        <v>49</v>
      </c>
      <c r="N29" s="56">
        <f t="shared" si="5"/>
        <v>11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3.5" thickBot="1" x14ac:dyDescent="0.25">
      <c r="A30" s="5"/>
      <c r="B30" s="176" t="s">
        <v>160</v>
      </c>
      <c r="C30" s="177">
        <v>40003</v>
      </c>
      <c r="D30" s="231" t="s">
        <v>20</v>
      </c>
      <c r="E30" s="190"/>
      <c r="F30" s="191">
        <f t="shared" si="0"/>
        <v>0</v>
      </c>
      <c r="G30" s="232"/>
      <c r="H30" s="191">
        <f t="shared" si="1"/>
        <v>0</v>
      </c>
      <c r="I30" s="190"/>
      <c r="J30" s="194">
        <f t="shared" si="2"/>
        <v>0</v>
      </c>
      <c r="K30" s="195"/>
      <c r="L30" s="191">
        <f t="shared" si="3"/>
        <v>0</v>
      </c>
      <c r="M30" s="196" t="str">
        <f t="shared" ref="M30" si="8">+IF(+AND(+F30&gt;0,+H30&gt;0,+J30&gt;0,+L30&gt;0),+F30+H30+J30+L30,"nekompletní")</f>
        <v>nekompletní</v>
      </c>
      <c r="N30" s="197">
        <f t="shared" si="5"/>
        <v>0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" x14ac:dyDescent="0.25">
      <c r="A31" s="5"/>
      <c r="B31" s="140"/>
      <c r="C31" s="158"/>
      <c r="D31" s="230"/>
      <c r="E31" s="64"/>
      <c r="F31" s="62">
        <f t="shared" si="0"/>
        <v>0</v>
      </c>
      <c r="G31" s="90"/>
      <c r="H31" s="62">
        <f t="shared" si="1"/>
        <v>0</v>
      </c>
      <c r="I31" s="64"/>
      <c r="J31" s="151">
        <f t="shared" si="2"/>
        <v>0</v>
      </c>
      <c r="K31" s="152"/>
      <c r="L31" s="62">
        <f t="shared" si="3"/>
        <v>0</v>
      </c>
      <c r="M31" s="88" t="str">
        <f t="shared" si="4"/>
        <v>nekompletní</v>
      </c>
      <c r="N31" s="50">
        <f t="shared" si="5"/>
        <v>0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5.75" thickBot="1" x14ac:dyDescent="0.3">
      <c r="A32" s="5"/>
      <c r="B32" s="155"/>
      <c r="C32" s="156"/>
      <c r="D32" s="157"/>
      <c r="E32" s="70"/>
      <c r="F32" s="14">
        <f t="shared" si="0"/>
        <v>0</v>
      </c>
      <c r="G32" s="92"/>
      <c r="H32" s="14">
        <f t="shared" si="1"/>
        <v>0</v>
      </c>
      <c r="I32" s="70"/>
      <c r="J32" s="96">
        <f t="shared" si="2"/>
        <v>0</v>
      </c>
      <c r="K32" s="100"/>
      <c r="L32" s="14">
        <f t="shared" si="3"/>
        <v>0</v>
      </c>
      <c r="M32" s="55" t="str">
        <f t="shared" si="4"/>
        <v>nekompletní</v>
      </c>
      <c r="N32" s="56">
        <f t="shared" si="5"/>
        <v>0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x14ac:dyDescent="0.2">
      <c r="A33" s="1"/>
      <c r="B33" s="26"/>
      <c r="C33" s="1"/>
      <c r="D33" s="26"/>
      <c r="E33" s="1"/>
      <c r="F33" s="1"/>
      <c r="G33" s="34"/>
      <c r="H33" s="1"/>
      <c r="I33" s="1"/>
      <c r="J33" s="1"/>
      <c r="K33" s="3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26"/>
      <c r="C34" s="1"/>
      <c r="D34" s="26"/>
      <c r="E34" s="1"/>
      <c r="F34" s="1"/>
      <c r="G34" s="34"/>
      <c r="H34" s="1"/>
      <c r="I34" s="1"/>
      <c r="J34" s="1"/>
      <c r="K34" s="3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26"/>
      <c r="C35" s="1"/>
      <c r="D35" s="26"/>
      <c r="E35" s="1"/>
      <c r="F35" s="1"/>
      <c r="G35" s="34"/>
      <c r="H35" s="1"/>
      <c r="I35" s="1"/>
      <c r="J35" s="1"/>
      <c r="K35" s="3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26"/>
      <c r="C36" s="1"/>
      <c r="D36" s="26"/>
      <c r="E36" s="1"/>
      <c r="F36" s="1"/>
      <c r="G36" s="34"/>
      <c r="H36" s="1"/>
      <c r="I36" s="1"/>
      <c r="J36" s="1"/>
      <c r="K36" s="3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26"/>
      <c r="C37" s="1"/>
      <c r="D37" s="26"/>
      <c r="E37" s="1"/>
      <c r="F37" s="1"/>
      <c r="G37" s="34"/>
      <c r="H37" s="1"/>
      <c r="I37" s="1"/>
      <c r="J37" s="1"/>
      <c r="K37" s="3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26"/>
      <c r="C38" s="1"/>
      <c r="D38" s="26"/>
      <c r="E38" s="1"/>
      <c r="F38" s="1"/>
      <c r="G38" s="34"/>
      <c r="H38" s="1"/>
      <c r="I38" s="1"/>
      <c r="J38" s="1"/>
      <c r="K38" s="3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26"/>
      <c r="C39" s="1"/>
      <c r="D39" s="26"/>
      <c r="E39" s="1"/>
      <c r="F39" s="1"/>
      <c r="G39" s="34"/>
      <c r="H39" s="1"/>
      <c r="I39" s="1"/>
      <c r="J39" s="1"/>
      <c r="K39" s="3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26"/>
      <c r="C40" s="1"/>
      <c r="D40" s="26"/>
      <c r="E40" s="1"/>
      <c r="F40" s="1"/>
      <c r="G40" s="34"/>
      <c r="H40" s="1"/>
      <c r="I40" s="1"/>
      <c r="J40" s="1"/>
      <c r="K40" s="3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26"/>
      <c r="C41" s="1"/>
      <c r="D41" s="26"/>
      <c r="E41" s="1"/>
      <c r="F41" s="1"/>
      <c r="G41" s="34"/>
      <c r="H41" s="1"/>
      <c r="I41" s="1"/>
      <c r="J41" s="1"/>
      <c r="K41" s="3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26"/>
      <c r="C42" s="1"/>
      <c r="D42" s="26"/>
      <c r="E42" s="1"/>
      <c r="F42" s="1"/>
      <c r="G42" s="34"/>
      <c r="H42" s="1"/>
      <c r="I42" s="1"/>
      <c r="J42" s="1"/>
      <c r="K42" s="3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26"/>
      <c r="C43" s="1"/>
      <c r="D43" s="26"/>
      <c r="E43" s="1"/>
      <c r="F43" s="1"/>
      <c r="G43" s="34"/>
      <c r="H43" s="1"/>
      <c r="I43" s="1"/>
      <c r="J43" s="1"/>
      <c r="K43" s="3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26"/>
      <c r="C44" s="1"/>
      <c r="D44" s="26"/>
      <c r="E44" s="1"/>
      <c r="F44" s="1"/>
      <c r="G44" s="34"/>
      <c r="H44" s="1"/>
      <c r="I44" s="1"/>
      <c r="J44" s="1"/>
      <c r="K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26"/>
      <c r="C45" s="1"/>
      <c r="D45" s="26"/>
      <c r="E45" s="1"/>
      <c r="F45" s="1"/>
      <c r="G45" s="34"/>
      <c r="H45" s="1"/>
      <c r="I45" s="1"/>
      <c r="J45" s="1"/>
      <c r="K45" s="3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26"/>
      <c r="C46" s="1"/>
      <c r="D46" s="26"/>
      <c r="E46" s="1"/>
      <c r="F46" s="1"/>
      <c r="G46" s="34"/>
      <c r="H46" s="1"/>
      <c r="I46" s="1"/>
      <c r="J46" s="1"/>
      <c r="K46" s="3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26"/>
      <c r="C47" s="1"/>
      <c r="D47" s="26"/>
      <c r="E47" s="1"/>
      <c r="F47" s="1"/>
      <c r="G47" s="34"/>
      <c r="H47" s="1"/>
      <c r="I47" s="1"/>
      <c r="J47" s="1"/>
      <c r="K47" s="3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26"/>
      <c r="C48" s="1"/>
      <c r="D48" s="26"/>
      <c r="E48" s="1"/>
      <c r="F48" s="1"/>
      <c r="G48" s="34"/>
      <c r="H48" s="1"/>
      <c r="I48" s="1"/>
      <c r="J48" s="1"/>
      <c r="K48" s="3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26"/>
      <c r="C49" s="1"/>
      <c r="D49" s="26"/>
      <c r="E49" s="1"/>
      <c r="F49" s="1"/>
      <c r="G49" s="34"/>
      <c r="H49" s="1"/>
      <c r="I49" s="1"/>
      <c r="J49" s="1"/>
      <c r="K49" s="3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26"/>
      <c r="C50" s="1"/>
      <c r="D50" s="26"/>
      <c r="E50" s="1"/>
      <c r="F50" s="1"/>
      <c r="G50" s="34"/>
      <c r="H50" s="1"/>
      <c r="I50" s="1"/>
      <c r="J50" s="1"/>
      <c r="K50" s="3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26"/>
      <c r="C51" s="1"/>
      <c r="D51" s="26"/>
      <c r="E51" s="1"/>
      <c r="F51" s="1"/>
      <c r="G51" s="34"/>
      <c r="H51" s="1"/>
      <c r="I51" s="1"/>
      <c r="J51" s="1"/>
      <c r="K51" s="3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26"/>
      <c r="C52" s="1"/>
      <c r="D52" s="26"/>
      <c r="E52" s="1"/>
      <c r="F52" s="1"/>
      <c r="G52" s="34"/>
      <c r="H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26"/>
      <c r="C53" s="1"/>
      <c r="D53" s="26"/>
      <c r="E53" s="1"/>
      <c r="F53" s="1"/>
      <c r="G53" s="34"/>
      <c r="H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26"/>
      <c r="C54" s="1"/>
      <c r="D54" s="26"/>
      <c r="E54" s="1"/>
      <c r="F54" s="1"/>
      <c r="G54" s="34"/>
      <c r="H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26"/>
      <c r="C55" s="1"/>
      <c r="D55" s="26"/>
      <c r="E55" s="1"/>
      <c r="F55" s="1"/>
      <c r="G55" s="34"/>
      <c r="H55" s="1"/>
      <c r="I55" s="1"/>
      <c r="J55" s="1"/>
      <c r="K55" s="3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26"/>
      <c r="C56" s="1"/>
      <c r="D56" s="26"/>
      <c r="E56" s="1"/>
      <c r="F56" s="1"/>
      <c r="G56" s="34"/>
      <c r="H56" s="1"/>
      <c r="I56" s="1"/>
      <c r="J56" s="1"/>
      <c r="K56" s="3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26"/>
      <c r="C57" s="1"/>
      <c r="D57" s="26"/>
      <c r="E57" s="1"/>
      <c r="F57" s="1"/>
      <c r="G57" s="34"/>
      <c r="H57" s="1"/>
      <c r="I57" s="1"/>
      <c r="J57" s="1"/>
      <c r="K57" s="3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26"/>
      <c r="C58" s="1"/>
      <c r="D58" s="26"/>
      <c r="E58" s="1"/>
      <c r="F58" s="1"/>
      <c r="G58" s="34"/>
      <c r="H58" s="1"/>
      <c r="I58" s="1"/>
      <c r="J58" s="1"/>
      <c r="K58" s="3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26"/>
      <c r="C59" s="1"/>
      <c r="D59" s="26"/>
      <c r="E59" s="1"/>
      <c r="F59" s="1"/>
      <c r="G59" s="34"/>
      <c r="H59" s="1"/>
      <c r="I59" s="1"/>
      <c r="J59" s="1"/>
      <c r="K59" s="3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26"/>
      <c r="C60" s="1"/>
      <c r="D60" s="26"/>
      <c r="E60" s="1"/>
      <c r="F60" s="1"/>
      <c r="G60" s="34"/>
      <c r="H60" s="1"/>
      <c r="I60" s="1"/>
      <c r="J60" s="1"/>
      <c r="K60" s="3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26"/>
      <c r="C61" s="1"/>
      <c r="D61" s="26"/>
      <c r="E61" s="1"/>
      <c r="F61" s="1"/>
      <c r="G61" s="34"/>
      <c r="H61" s="1"/>
      <c r="I61" s="1"/>
      <c r="J61" s="1"/>
      <c r="K61" s="3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26"/>
      <c r="C62" s="1"/>
      <c r="D62" s="26"/>
      <c r="E62" s="1"/>
      <c r="F62" s="1"/>
      <c r="G62" s="34"/>
      <c r="H62" s="1"/>
      <c r="I62" s="1"/>
      <c r="J62" s="1"/>
      <c r="K62" s="3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26"/>
      <c r="C63" s="1"/>
      <c r="D63" s="26"/>
      <c r="E63" s="1"/>
      <c r="F63" s="1"/>
      <c r="G63" s="34"/>
      <c r="H63" s="1"/>
      <c r="I63" s="1"/>
      <c r="J63" s="1"/>
      <c r="K63" s="3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26"/>
      <c r="C64" s="1"/>
      <c r="D64" s="26"/>
      <c r="E64" s="1"/>
      <c r="F64" s="1"/>
      <c r="G64" s="34"/>
      <c r="H64" s="1"/>
      <c r="I64" s="1"/>
      <c r="J64" s="1"/>
      <c r="K64" s="3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26"/>
      <c r="C65" s="1"/>
      <c r="D65" s="26"/>
      <c r="E65" s="1"/>
      <c r="F65" s="1"/>
      <c r="G65" s="34"/>
      <c r="H65" s="1"/>
      <c r="I65" s="1"/>
      <c r="J65" s="1"/>
      <c r="K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26"/>
      <c r="C66" s="1"/>
      <c r="D66" s="26"/>
      <c r="E66" s="1"/>
      <c r="F66" s="1"/>
      <c r="G66" s="34"/>
      <c r="H66" s="1"/>
      <c r="I66" s="1"/>
      <c r="J66" s="1"/>
      <c r="K66" s="3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26"/>
      <c r="C67" s="1"/>
      <c r="D67" s="26"/>
      <c r="E67" s="1"/>
      <c r="F67" s="1"/>
      <c r="G67" s="34"/>
      <c r="H67" s="1"/>
      <c r="I67" s="1"/>
      <c r="J67" s="1"/>
      <c r="K67" s="3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26"/>
      <c r="C68" s="1"/>
      <c r="D68" s="26"/>
      <c r="E68" s="1"/>
      <c r="F68" s="1"/>
      <c r="G68" s="34"/>
      <c r="H68" s="1"/>
      <c r="I68" s="1"/>
      <c r="J68" s="1"/>
      <c r="K68" s="3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26"/>
      <c r="C69" s="1"/>
      <c r="D69" s="26"/>
      <c r="E69" s="1"/>
      <c r="F69" s="1"/>
      <c r="G69" s="34"/>
      <c r="H69" s="1"/>
      <c r="I69" s="1"/>
      <c r="J69" s="1"/>
      <c r="K69" s="3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26"/>
      <c r="C70" s="1"/>
      <c r="D70" s="26"/>
      <c r="E70" s="1"/>
      <c r="F70" s="1"/>
      <c r="G70" s="34"/>
      <c r="H70" s="1"/>
      <c r="I70" s="1"/>
      <c r="J70" s="1"/>
      <c r="K70" s="3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26"/>
      <c r="C71" s="1"/>
      <c r="D71" s="26"/>
      <c r="E71" s="1"/>
      <c r="F71" s="1"/>
      <c r="G71" s="34"/>
      <c r="H71" s="1"/>
      <c r="I71" s="1"/>
      <c r="J71" s="1"/>
      <c r="K71" s="3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G72" s="35"/>
      <c r="K72" s="33"/>
    </row>
    <row r="73" spans="1:26" x14ac:dyDescent="0.2">
      <c r="G73" s="35"/>
      <c r="K73" s="33"/>
    </row>
    <row r="74" spans="1:26" x14ac:dyDescent="0.2">
      <c r="G74" s="35"/>
      <c r="K74" s="33"/>
    </row>
    <row r="75" spans="1:26" x14ac:dyDescent="0.2">
      <c r="G75" s="35"/>
      <c r="K75" s="33"/>
    </row>
    <row r="76" spans="1:26" x14ac:dyDescent="0.2">
      <c r="G76" s="35"/>
      <c r="K76" s="33"/>
    </row>
    <row r="77" spans="1:26" x14ac:dyDescent="0.2">
      <c r="G77" s="35"/>
      <c r="K77" s="33"/>
    </row>
    <row r="78" spans="1:26" x14ac:dyDescent="0.2">
      <c r="G78" s="35"/>
      <c r="K78" s="33"/>
    </row>
    <row r="79" spans="1:26" x14ac:dyDescent="0.2">
      <c r="G79" s="35"/>
      <c r="K79" s="33"/>
    </row>
    <row r="80" spans="1:26" x14ac:dyDescent="0.2">
      <c r="G80" s="35"/>
      <c r="K80" s="33"/>
    </row>
    <row r="81" spans="7:11" x14ac:dyDescent="0.2">
      <c r="G81" s="35"/>
      <c r="K81" s="33"/>
    </row>
    <row r="82" spans="7:11" x14ac:dyDescent="0.2">
      <c r="G82" s="35"/>
      <c r="K82" s="33"/>
    </row>
    <row r="83" spans="7:11" x14ac:dyDescent="0.2">
      <c r="G83" s="35"/>
      <c r="K83" s="33"/>
    </row>
    <row r="84" spans="7:11" x14ac:dyDescent="0.2">
      <c r="G84" s="35"/>
      <c r="K84" s="33"/>
    </row>
    <row r="85" spans="7:11" x14ac:dyDescent="0.2">
      <c r="G85" s="35"/>
      <c r="K85" s="33"/>
    </row>
    <row r="86" spans="7:11" x14ac:dyDescent="0.2">
      <c r="G86" s="35"/>
      <c r="K86" s="33"/>
    </row>
    <row r="87" spans="7:11" x14ac:dyDescent="0.2">
      <c r="G87" s="35"/>
      <c r="K87" s="33"/>
    </row>
    <row r="88" spans="7:11" x14ac:dyDescent="0.2">
      <c r="G88" s="35"/>
      <c r="K88" s="33"/>
    </row>
    <row r="89" spans="7:11" x14ac:dyDescent="0.2">
      <c r="G89" s="35"/>
      <c r="K89" s="33"/>
    </row>
    <row r="90" spans="7:11" x14ac:dyDescent="0.2">
      <c r="G90" s="35"/>
      <c r="K90" s="33"/>
    </row>
    <row r="91" spans="7:11" x14ac:dyDescent="0.2">
      <c r="G91" s="35"/>
      <c r="K91" s="33"/>
    </row>
    <row r="92" spans="7:11" x14ac:dyDescent="0.2">
      <c r="G92" s="35"/>
      <c r="K92" s="33"/>
    </row>
    <row r="93" spans="7:11" x14ac:dyDescent="0.2">
      <c r="G93" s="35"/>
      <c r="K93" s="33"/>
    </row>
    <row r="94" spans="7:11" x14ac:dyDescent="0.2">
      <c r="G94" s="35"/>
      <c r="K94" s="33"/>
    </row>
    <row r="95" spans="7:11" x14ac:dyDescent="0.2">
      <c r="G95" s="35"/>
      <c r="K95" s="33"/>
    </row>
    <row r="96" spans="7:11" x14ac:dyDescent="0.2">
      <c r="G96" s="35"/>
      <c r="K96" s="33"/>
    </row>
    <row r="97" spans="7:11" x14ac:dyDescent="0.2">
      <c r="G97" s="35"/>
      <c r="K97" s="33"/>
    </row>
    <row r="98" spans="7:11" x14ac:dyDescent="0.2">
      <c r="G98" s="35"/>
      <c r="K98" s="33"/>
    </row>
    <row r="99" spans="7:11" x14ac:dyDescent="0.2">
      <c r="G99" s="35"/>
      <c r="K99" s="33"/>
    </row>
    <row r="100" spans="7:11" x14ac:dyDescent="0.2">
      <c r="G100" s="35"/>
      <c r="K100" s="33"/>
    </row>
    <row r="101" spans="7:11" x14ac:dyDescent="0.2">
      <c r="G101" s="35"/>
      <c r="K101" s="33"/>
    </row>
    <row r="102" spans="7:11" x14ac:dyDescent="0.2">
      <c r="G102" s="35"/>
      <c r="K102" s="33"/>
    </row>
    <row r="103" spans="7:11" x14ac:dyDescent="0.2">
      <c r="G103" s="35"/>
      <c r="K103" s="33"/>
    </row>
    <row r="104" spans="7:11" x14ac:dyDescent="0.2">
      <c r="G104" s="35"/>
      <c r="K104" s="33"/>
    </row>
    <row r="105" spans="7:11" x14ac:dyDescent="0.2">
      <c r="G105" s="35"/>
      <c r="K105" s="33"/>
    </row>
    <row r="106" spans="7:11" x14ac:dyDescent="0.2">
      <c r="G106" s="35"/>
      <c r="K106" s="33"/>
    </row>
    <row r="107" spans="7:11" x14ac:dyDescent="0.2">
      <c r="G107" s="35"/>
      <c r="K107" s="33"/>
    </row>
    <row r="108" spans="7:11" x14ac:dyDescent="0.2">
      <c r="G108" s="35"/>
      <c r="K108" s="33"/>
    </row>
    <row r="109" spans="7:11" x14ac:dyDescent="0.2">
      <c r="G109" s="35"/>
      <c r="K109" s="33"/>
    </row>
    <row r="110" spans="7:11" x14ac:dyDescent="0.2">
      <c r="G110" s="35"/>
      <c r="K110" s="33"/>
    </row>
    <row r="111" spans="7:11" x14ac:dyDescent="0.2">
      <c r="G111" s="35"/>
      <c r="K111" s="33"/>
    </row>
    <row r="112" spans="7:11" x14ac:dyDescent="0.2">
      <c r="G112" s="35"/>
      <c r="K112" s="33"/>
    </row>
    <row r="113" spans="7:11" x14ac:dyDescent="0.2">
      <c r="G113" s="35"/>
      <c r="K113" s="33"/>
    </row>
    <row r="114" spans="7:11" x14ac:dyDescent="0.2">
      <c r="G114" s="35"/>
      <c r="K114" s="33"/>
    </row>
    <row r="115" spans="7:11" x14ac:dyDescent="0.2">
      <c r="G115" s="35"/>
      <c r="K115" s="33"/>
    </row>
    <row r="116" spans="7:11" x14ac:dyDescent="0.2">
      <c r="G116" s="35"/>
      <c r="K116" s="33"/>
    </row>
    <row r="117" spans="7:11" x14ac:dyDescent="0.2">
      <c r="G117" s="35"/>
      <c r="K117" s="33"/>
    </row>
    <row r="118" spans="7:11" x14ac:dyDescent="0.2">
      <c r="G118" s="35"/>
      <c r="K118" s="33"/>
    </row>
    <row r="119" spans="7:11" x14ac:dyDescent="0.2">
      <c r="G119" s="35"/>
      <c r="K119" s="33"/>
    </row>
    <row r="120" spans="7:11" x14ac:dyDescent="0.2">
      <c r="G120" s="35"/>
      <c r="K120" s="33"/>
    </row>
    <row r="121" spans="7:11" x14ac:dyDescent="0.2">
      <c r="K121" s="33"/>
    </row>
    <row r="122" spans="7:11" x14ac:dyDescent="0.2">
      <c r="K122" s="33"/>
    </row>
    <row r="123" spans="7:11" x14ac:dyDescent="0.2">
      <c r="K123" s="33"/>
    </row>
    <row r="124" spans="7:11" x14ac:dyDescent="0.2">
      <c r="K124" s="33"/>
    </row>
    <row r="125" spans="7:11" x14ac:dyDescent="0.2">
      <c r="K125" s="33"/>
    </row>
    <row r="126" spans="7:11" x14ac:dyDescent="0.2">
      <c r="K126" s="33"/>
    </row>
    <row r="127" spans="7:11" x14ac:dyDescent="0.2">
      <c r="K127" s="33"/>
    </row>
    <row r="128" spans="7:11" x14ac:dyDescent="0.2">
      <c r="K128" s="33"/>
    </row>
    <row r="129" spans="11:11" x14ac:dyDescent="0.2">
      <c r="K129" s="33"/>
    </row>
    <row r="130" spans="11:11" x14ac:dyDescent="0.2">
      <c r="K130" s="33"/>
    </row>
    <row r="131" spans="11:11" x14ac:dyDescent="0.2">
      <c r="K131" s="33"/>
    </row>
    <row r="132" spans="11:11" x14ac:dyDescent="0.2">
      <c r="K132" s="33"/>
    </row>
    <row r="133" spans="11:11" x14ac:dyDescent="0.2">
      <c r="K133" s="33"/>
    </row>
    <row r="134" spans="11:11" x14ac:dyDescent="0.2">
      <c r="K134" s="33"/>
    </row>
    <row r="135" spans="11:11" x14ac:dyDescent="0.2">
      <c r="K135" s="33"/>
    </row>
    <row r="136" spans="11:11" x14ac:dyDescent="0.2">
      <c r="K136" s="33"/>
    </row>
    <row r="137" spans="11:11" x14ac:dyDescent="0.2">
      <c r="K137" s="33"/>
    </row>
    <row r="138" spans="11:11" x14ac:dyDescent="0.2">
      <c r="K138" s="33"/>
    </row>
    <row r="139" spans="11:11" x14ac:dyDescent="0.2">
      <c r="K139" s="33"/>
    </row>
    <row r="140" spans="11:11" x14ac:dyDescent="0.2">
      <c r="K140" s="33"/>
    </row>
    <row r="141" spans="11:11" x14ac:dyDescent="0.2">
      <c r="K141" s="33"/>
    </row>
    <row r="142" spans="11:11" x14ac:dyDescent="0.2">
      <c r="K142" s="33"/>
    </row>
    <row r="143" spans="11:11" x14ac:dyDescent="0.2">
      <c r="K143" s="33"/>
    </row>
    <row r="144" spans="11:11" x14ac:dyDescent="0.2">
      <c r="K144" s="33"/>
    </row>
    <row r="145" spans="11:11" x14ac:dyDescent="0.2">
      <c r="K145" s="33"/>
    </row>
    <row r="146" spans="11:11" x14ac:dyDescent="0.2">
      <c r="K146" s="33"/>
    </row>
    <row r="147" spans="11:11" x14ac:dyDescent="0.2">
      <c r="K147" s="33"/>
    </row>
    <row r="148" spans="11:11" x14ac:dyDescent="0.2">
      <c r="K148" s="33"/>
    </row>
    <row r="149" spans="11:11" x14ac:dyDescent="0.2">
      <c r="K149" s="33"/>
    </row>
    <row r="150" spans="11:11" x14ac:dyDescent="0.2">
      <c r="K150" s="33"/>
    </row>
    <row r="151" spans="11:11" x14ac:dyDescent="0.2">
      <c r="K151" s="33"/>
    </row>
    <row r="152" spans="11:11" x14ac:dyDescent="0.2">
      <c r="K152" s="33"/>
    </row>
    <row r="153" spans="11:11" x14ac:dyDescent="0.2">
      <c r="K153" s="33"/>
    </row>
    <row r="154" spans="11:11" x14ac:dyDescent="0.2">
      <c r="K154" s="33"/>
    </row>
    <row r="155" spans="11:11" x14ac:dyDescent="0.2">
      <c r="K155" s="33"/>
    </row>
    <row r="156" spans="11:11" x14ac:dyDescent="0.2">
      <c r="K156" s="33"/>
    </row>
    <row r="157" spans="11:11" x14ac:dyDescent="0.2">
      <c r="K157" s="33"/>
    </row>
    <row r="158" spans="11:11" x14ac:dyDescent="0.2">
      <c r="K158" s="33"/>
    </row>
    <row r="159" spans="11:11" x14ac:dyDescent="0.2">
      <c r="K159" s="33"/>
    </row>
    <row r="160" spans="11:11" x14ac:dyDescent="0.2">
      <c r="K160" s="33"/>
    </row>
    <row r="161" spans="11:11" x14ac:dyDescent="0.2">
      <c r="K161" s="33"/>
    </row>
    <row r="162" spans="11:11" x14ac:dyDescent="0.2">
      <c r="K162" s="33"/>
    </row>
    <row r="163" spans="11:11" x14ac:dyDescent="0.2">
      <c r="K163" s="33"/>
    </row>
    <row r="164" spans="11:11" x14ac:dyDescent="0.2">
      <c r="K164" s="33"/>
    </row>
    <row r="165" spans="11:11" x14ac:dyDescent="0.2">
      <c r="K165" s="33"/>
    </row>
    <row r="166" spans="11:11" x14ac:dyDescent="0.2">
      <c r="K166" s="33"/>
    </row>
    <row r="167" spans="11:11" x14ac:dyDescent="0.2">
      <c r="K167" s="33"/>
    </row>
    <row r="168" spans="11:11" x14ac:dyDescent="0.2">
      <c r="K168" s="33"/>
    </row>
    <row r="169" spans="11:11" x14ac:dyDescent="0.2">
      <c r="K169" s="33"/>
    </row>
    <row r="170" spans="11:11" x14ac:dyDescent="0.2">
      <c r="K170" s="33"/>
    </row>
    <row r="171" spans="11:11" x14ac:dyDescent="0.2">
      <c r="K171" s="33"/>
    </row>
    <row r="172" spans="11:11" x14ac:dyDescent="0.2">
      <c r="K172" s="33"/>
    </row>
    <row r="173" spans="11:11" x14ac:dyDescent="0.2">
      <c r="K173" s="33"/>
    </row>
    <row r="174" spans="11:11" x14ac:dyDescent="0.2">
      <c r="K174" s="33"/>
    </row>
    <row r="175" spans="11:11" x14ac:dyDescent="0.2">
      <c r="K175" s="33"/>
    </row>
    <row r="176" spans="11:11" x14ac:dyDescent="0.2">
      <c r="K176" s="33"/>
    </row>
    <row r="177" spans="11:11" x14ac:dyDescent="0.2">
      <c r="K177" s="33"/>
    </row>
    <row r="178" spans="11:11" x14ac:dyDescent="0.2">
      <c r="K178" s="33"/>
    </row>
    <row r="179" spans="11:11" x14ac:dyDescent="0.2">
      <c r="K179" s="33"/>
    </row>
    <row r="180" spans="11:11" x14ac:dyDescent="0.2">
      <c r="K180" s="33"/>
    </row>
    <row r="181" spans="11:11" x14ac:dyDescent="0.2">
      <c r="K181" s="33"/>
    </row>
    <row r="182" spans="11:11" x14ac:dyDescent="0.2">
      <c r="K182" s="33"/>
    </row>
    <row r="183" spans="11:11" x14ac:dyDescent="0.2">
      <c r="K183" s="33"/>
    </row>
    <row r="184" spans="11:11" x14ac:dyDescent="0.2">
      <c r="K184" s="33"/>
    </row>
    <row r="185" spans="11:11" x14ac:dyDescent="0.2">
      <c r="K185" s="33"/>
    </row>
    <row r="186" spans="11:11" x14ac:dyDescent="0.2">
      <c r="K186" s="33"/>
    </row>
    <row r="187" spans="11:11" x14ac:dyDescent="0.2">
      <c r="K187" s="33"/>
    </row>
    <row r="188" spans="11:11" x14ac:dyDescent="0.2">
      <c r="K188" s="33"/>
    </row>
    <row r="189" spans="11:11" x14ac:dyDescent="0.2">
      <c r="K189" s="33"/>
    </row>
    <row r="190" spans="11:11" x14ac:dyDescent="0.2">
      <c r="K190" s="33"/>
    </row>
    <row r="191" spans="11:11" x14ac:dyDescent="0.2">
      <c r="K191" s="33"/>
    </row>
    <row r="192" spans="11:11" x14ac:dyDescent="0.2">
      <c r="K192" s="33"/>
    </row>
    <row r="193" spans="11:11" x14ac:dyDescent="0.2">
      <c r="K193" s="33"/>
    </row>
    <row r="194" spans="11:11" x14ac:dyDescent="0.2">
      <c r="K194" s="33"/>
    </row>
    <row r="195" spans="11:11" x14ac:dyDescent="0.2">
      <c r="K195" s="33"/>
    </row>
    <row r="196" spans="11:11" x14ac:dyDescent="0.2">
      <c r="K196" s="33"/>
    </row>
    <row r="197" spans="11:11" x14ac:dyDescent="0.2">
      <c r="K197" s="33"/>
    </row>
    <row r="198" spans="11:11" x14ac:dyDescent="0.2">
      <c r="K198" s="33"/>
    </row>
    <row r="199" spans="11:11" x14ac:dyDescent="0.2">
      <c r="K199" s="33"/>
    </row>
    <row r="200" spans="11:11" x14ac:dyDescent="0.2">
      <c r="K200" s="33"/>
    </row>
    <row r="201" spans="11:11" x14ac:dyDescent="0.2">
      <c r="K201" s="33"/>
    </row>
    <row r="202" spans="11:11" x14ac:dyDescent="0.2">
      <c r="K202" s="33"/>
    </row>
    <row r="203" spans="11:11" x14ac:dyDescent="0.2">
      <c r="K203" s="33"/>
    </row>
    <row r="204" spans="11:11" x14ac:dyDescent="0.2">
      <c r="K204" s="33"/>
    </row>
    <row r="205" spans="11:11" x14ac:dyDescent="0.2">
      <c r="K205" s="33"/>
    </row>
    <row r="206" spans="11:11" x14ac:dyDescent="0.2">
      <c r="K206" s="33"/>
    </row>
    <row r="207" spans="11:11" x14ac:dyDescent="0.2">
      <c r="K207" s="33"/>
    </row>
    <row r="208" spans="11:11" x14ac:dyDescent="0.2">
      <c r="K208" s="33"/>
    </row>
    <row r="209" spans="11:11" x14ac:dyDescent="0.2">
      <c r="K209" s="33"/>
    </row>
    <row r="210" spans="11:11" x14ac:dyDescent="0.2">
      <c r="K210" s="33"/>
    </row>
    <row r="211" spans="11:11" x14ac:dyDescent="0.2">
      <c r="K211" s="33"/>
    </row>
    <row r="212" spans="11:11" x14ac:dyDescent="0.2">
      <c r="K212" s="33"/>
    </row>
    <row r="213" spans="11:11" x14ac:dyDescent="0.2">
      <c r="K213" s="33"/>
    </row>
    <row r="214" spans="11:11" x14ac:dyDescent="0.2">
      <c r="K214" s="33"/>
    </row>
    <row r="215" spans="11:11" x14ac:dyDescent="0.2">
      <c r="K215" s="33"/>
    </row>
    <row r="216" spans="11:11" x14ac:dyDescent="0.2">
      <c r="K216" s="33"/>
    </row>
    <row r="217" spans="11:11" x14ac:dyDescent="0.2">
      <c r="K217" s="33"/>
    </row>
    <row r="218" spans="11:11" x14ac:dyDescent="0.2">
      <c r="K218" s="33"/>
    </row>
    <row r="219" spans="11:11" x14ac:dyDescent="0.2">
      <c r="K219" s="33"/>
    </row>
    <row r="220" spans="11:11" x14ac:dyDescent="0.2">
      <c r="K220" s="33"/>
    </row>
    <row r="221" spans="11:11" x14ac:dyDescent="0.2">
      <c r="K221" s="33"/>
    </row>
    <row r="222" spans="11:11" x14ac:dyDescent="0.2">
      <c r="K222" s="33"/>
    </row>
    <row r="223" spans="11:11" x14ac:dyDescent="0.2">
      <c r="K223" s="33"/>
    </row>
    <row r="224" spans="11:11" x14ac:dyDescent="0.2">
      <c r="K224" s="33"/>
    </row>
    <row r="225" spans="11:11" x14ac:dyDescent="0.2">
      <c r="K225" s="33"/>
    </row>
    <row r="226" spans="11:11" x14ac:dyDescent="0.2">
      <c r="K226" s="33"/>
    </row>
    <row r="227" spans="11:11" x14ac:dyDescent="0.2">
      <c r="K227" s="33"/>
    </row>
    <row r="228" spans="11:11" x14ac:dyDescent="0.2">
      <c r="K228" s="33"/>
    </row>
    <row r="229" spans="11:11" x14ac:dyDescent="0.2">
      <c r="K229" s="33"/>
    </row>
    <row r="230" spans="11:11" x14ac:dyDescent="0.2">
      <c r="K230" s="33"/>
    </row>
    <row r="231" spans="11:11" x14ac:dyDescent="0.2">
      <c r="K231" s="33"/>
    </row>
    <row r="232" spans="11:11" x14ac:dyDescent="0.2">
      <c r="K232" s="33"/>
    </row>
    <row r="233" spans="11:11" x14ac:dyDescent="0.2">
      <c r="K233" s="33"/>
    </row>
    <row r="234" spans="11:11" x14ac:dyDescent="0.2">
      <c r="K234" s="33"/>
    </row>
    <row r="235" spans="11:11" x14ac:dyDescent="0.2">
      <c r="K235" s="33"/>
    </row>
    <row r="236" spans="11:11" x14ac:dyDescent="0.2">
      <c r="K236" s="33"/>
    </row>
    <row r="237" spans="11:11" x14ac:dyDescent="0.2">
      <c r="K237" s="33"/>
    </row>
    <row r="238" spans="11:11" x14ac:dyDescent="0.2">
      <c r="K238" s="33"/>
    </row>
    <row r="239" spans="11:11" x14ac:dyDescent="0.2">
      <c r="K239" s="33"/>
    </row>
    <row r="240" spans="11:11" x14ac:dyDescent="0.2">
      <c r="K240" s="33"/>
    </row>
    <row r="241" spans="11:11" x14ac:dyDescent="0.2">
      <c r="K241" s="33"/>
    </row>
    <row r="242" spans="11:11" x14ac:dyDescent="0.2">
      <c r="K242" s="33"/>
    </row>
    <row r="243" spans="11:11" x14ac:dyDescent="0.2">
      <c r="K243" s="33"/>
    </row>
    <row r="244" spans="11:11" x14ac:dyDescent="0.2">
      <c r="K244" s="33"/>
    </row>
    <row r="245" spans="11:11" x14ac:dyDescent="0.2">
      <c r="K245" s="33"/>
    </row>
    <row r="246" spans="11:11" x14ac:dyDescent="0.2">
      <c r="K246" s="33"/>
    </row>
    <row r="247" spans="11:11" x14ac:dyDescent="0.2">
      <c r="K247" s="33"/>
    </row>
    <row r="248" spans="11:11" x14ac:dyDescent="0.2">
      <c r="K248" s="33"/>
    </row>
    <row r="249" spans="11:11" x14ac:dyDescent="0.2">
      <c r="K249" s="33"/>
    </row>
    <row r="250" spans="11:11" x14ac:dyDescent="0.2">
      <c r="K250" s="33"/>
    </row>
    <row r="251" spans="11:11" x14ac:dyDescent="0.2">
      <c r="K251" s="33"/>
    </row>
    <row r="252" spans="11:11" x14ac:dyDescent="0.2">
      <c r="K252" s="33"/>
    </row>
    <row r="253" spans="11:11" x14ac:dyDescent="0.2">
      <c r="K253" s="33"/>
    </row>
  </sheetData>
  <sheetProtection formatCells="0" formatColumns="0" formatRows="0" insertColumns="0" insertRows="0"/>
  <sortState ref="B8:N32">
    <sortCondition ref="D8:D32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32 N8:N9">
    <cfRule type="cellIs" dxfId="224" priority="127" stopIfTrue="1" operator="equal">
      <formula>1</formula>
    </cfRule>
    <cfRule type="cellIs" dxfId="223" priority="128" stopIfTrue="1" operator="equal">
      <formula>2</formula>
    </cfRule>
    <cfRule type="cellIs" dxfId="222" priority="129" stopIfTrue="1" operator="equal">
      <formula>3</formula>
    </cfRule>
  </conditionalFormatting>
  <conditionalFormatting sqref="F8:F9">
    <cfRule type="cellIs" dxfId="221" priority="134" stopIfTrue="1" operator="equal">
      <formula>2</formula>
    </cfRule>
    <cfRule type="cellIs" dxfId="220" priority="135" stopIfTrue="1" operator="equal">
      <formula>1</formula>
    </cfRule>
    <cfRule type="cellIs" dxfId="219" priority="136" stopIfTrue="1" operator="equal">
      <formula>3</formula>
    </cfRule>
  </conditionalFormatting>
  <conditionalFormatting sqref="J8:J9 H8:H9 L8:L9">
    <cfRule type="cellIs" dxfId="218" priority="137" stopIfTrue="1" operator="equal">
      <formula>3</formula>
    </cfRule>
    <cfRule type="cellIs" dxfId="217" priority="138" stopIfTrue="1" operator="equal">
      <formula>1</formula>
    </cfRule>
    <cfRule type="cellIs" dxfId="216" priority="139" stopIfTrue="1" operator="equal">
      <formula>2</formula>
    </cfRule>
  </conditionalFormatting>
  <conditionalFormatting sqref="F8:F9 H8:H9 J8:J9 L8:L9">
    <cfRule type="cellIs" dxfId="215" priority="125" stopIfTrue="1" operator="equal">
      <formula>3</formula>
    </cfRule>
    <cfRule type="cellIs" dxfId="214" priority="126" stopIfTrue="1" operator="equal">
      <formula>2</formula>
    </cfRule>
  </conditionalFormatting>
  <conditionalFormatting sqref="N8:N9">
    <cfRule type="cellIs" dxfId="213" priority="124" operator="equal">
      <formula>4</formula>
    </cfRule>
  </conditionalFormatting>
  <conditionalFormatting sqref="F8:F9 H8:H9 J8:J9 N8:N9 L8:L9">
    <cfRule type="cellIs" dxfId="212" priority="121" operator="equal">
      <formula>6</formula>
    </cfRule>
    <cfRule type="cellIs" dxfId="211" priority="122" operator="equal">
      <formula>4</formula>
    </cfRule>
    <cfRule type="cellIs" dxfId="210" priority="123" operator="equal">
      <formula>5</formula>
    </cfRule>
  </conditionalFormatting>
  <conditionalFormatting sqref="N20:N23 N31:N32">
    <cfRule type="cellIs" dxfId="209" priority="112" stopIfTrue="1" operator="equal">
      <formula>1</formula>
    </cfRule>
    <cfRule type="cellIs" dxfId="208" priority="113" stopIfTrue="1" operator="equal">
      <formula>2</formula>
    </cfRule>
    <cfRule type="cellIs" dxfId="207" priority="114" stopIfTrue="1" operator="equal">
      <formula>3</formula>
    </cfRule>
  </conditionalFormatting>
  <conditionalFormatting sqref="F20:F23 F31:F32">
    <cfRule type="cellIs" dxfId="206" priority="115" stopIfTrue="1" operator="equal">
      <formula>2</formula>
    </cfRule>
    <cfRule type="cellIs" dxfId="205" priority="116" stopIfTrue="1" operator="equal">
      <formula>1</formula>
    </cfRule>
    <cfRule type="cellIs" dxfId="204" priority="117" stopIfTrue="1" operator="equal">
      <formula>3</formula>
    </cfRule>
  </conditionalFormatting>
  <conditionalFormatting sqref="J20:J23 H20:H23 L20:L23 J31:J32 H31:H32 L31:L32">
    <cfRule type="cellIs" dxfId="203" priority="118" stopIfTrue="1" operator="equal">
      <formula>3</formula>
    </cfRule>
    <cfRule type="cellIs" dxfId="202" priority="119" stopIfTrue="1" operator="equal">
      <formula>1</formula>
    </cfRule>
    <cfRule type="cellIs" dxfId="201" priority="120" stopIfTrue="1" operator="equal">
      <formula>2</formula>
    </cfRule>
  </conditionalFormatting>
  <conditionalFormatting sqref="F20:F23 H20:H23 J20:J23 L20:L23 F31:F32 H31:H32 J31:J32 L31:L32">
    <cfRule type="cellIs" dxfId="200" priority="110" stopIfTrue="1" operator="equal">
      <formula>3</formula>
    </cfRule>
    <cfRule type="cellIs" dxfId="199" priority="111" stopIfTrue="1" operator="equal">
      <formula>2</formula>
    </cfRule>
  </conditionalFormatting>
  <conditionalFormatting sqref="N20:N23 N31:N32">
    <cfRule type="cellIs" dxfId="198" priority="109" operator="equal">
      <formula>4</formula>
    </cfRule>
  </conditionalFormatting>
  <conditionalFormatting sqref="F20:F23 H20:H23 J20:J23 N20:N23 L20:L23 F31:F32 H31:H32 J31:J32 N31:N32 L31:L32">
    <cfRule type="cellIs" dxfId="197" priority="106" operator="equal">
      <formula>6</formula>
    </cfRule>
    <cfRule type="cellIs" dxfId="196" priority="107" operator="equal">
      <formula>4</formula>
    </cfRule>
    <cfRule type="cellIs" dxfId="195" priority="108" operator="equal">
      <formula>5</formula>
    </cfRule>
  </conditionalFormatting>
  <conditionalFormatting sqref="N28:N29">
    <cfRule type="cellIs" dxfId="194" priority="7" stopIfTrue="1" operator="equal">
      <formula>1</formula>
    </cfRule>
    <cfRule type="cellIs" dxfId="193" priority="8" stopIfTrue="1" operator="equal">
      <formula>2</formula>
    </cfRule>
    <cfRule type="cellIs" dxfId="192" priority="9" stopIfTrue="1" operator="equal">
      <formula>3</formula>
    </cfRule>
  </conditionalFormatting>
  <conditionalFormatting sqref="F28:F29">
    <cfRule type="cellIs" dxfId="191" priority="10" stopIfTrue="1" operator="equal">
      <formula>2</formula>
    </cfRule>
    <cfRule type="cellIs" dxfId="190" priority="11" stopIfTrue="1" operator="equal">
      <formula>1</formula>
    </cfRule>
    <cfRule type="cellIs" dxfId="189" priority="12" stopIfTrue="1" operator="equal">
      <formula>3</formula>
    </cfRule>
  </conditionalFormatting>
  <conditionalFormatting sqref="J28:J29 H28:H29 L28:L29">
    <cfRule type="cellIs" dxfId="188" priority="13" stopIfTrue="1" operator="equal">
      <formula>3</formula>
    </cfRule>
    <cfRule type="cellIs" dxfId="187" priority="14" stopIfTrue="1" operator="equal">
      <formula>1</formula>
    </cfRule>
    <cfRule type="cellIs" dxfId="186" priority="15" stopIfTrue="1" operator="equal">
      <formula>2</formula>
    </cfRule>
  </conditionalFormatting>
  <conditionalFormatting sqref="F28:F29 H28:H29 J28:J29 L28:L29">
    <cfRule type="cellIs" dxfId="185" priority="5" stopIfTrue="1" operator="equal">
      <formula>3</formula>
    </cfRule>
    <cfRule type="cellIs" dxfId="184" priority="6" stopIfTrue="1" operator="equal">
      <formula>2</formula>
    </cfRule>
  </conditionalFormatting>
  <conditionalFormatting sqref="N28:N29">
    <cfRule type="cellIs" dxfId="183" priority="4" operator="equal">
      <formula>4</formula>
    </cfRule>
  </conditionalFormatting>
  <conditionalFormatting sqref="F28:F29 H28:H29 J28:J29 N28:N29 L28:L29">
    <cfRule type="cellIs" dxfId="182" priority="1" operator="equal">
      <formula>6</formula>
    </cfRule>
    <cfRule type="cellIs" dxfId="181" priority="2" operator="equal">
      <formula>4</formula>
    </cfRule>
    <cfRule type="cellIs" dxfId="180" priority="3" operator="equal">
      <formula>5</formula>
    </cfRule>
  </conditionalFormatting>
  <conditionalFormatting sqref="N10:N11">
    <cfRule type="cellIs" dxfId="179" priority="82" stopIfTrue="1" operator="equal">
      <formula>1</formula>
    </cfRule>
    <cfRule type="cellIs" dxfId="178" priority="83" stopIfTrue="1" operator="equal">
      <formula>2</formula>
    </cfRule>
    <cfRule type="cellIs" dxfId="177" priority="84" stopIfTrue="1" operator="equal">
      <formula>3</formula>
    </cfRule>
  </conditionalFormatting>
  <conditionalFormatting sqref="F10:F11">
    <cfRule type="cellIs" dxfId="176" priority="85" stopIfTrue="1" operator="equal">
      <formula>2</formula>
    </cfRule>
    <cfRule type="cellIs" dxfId="175" priority="86" stopIfTrue="1" operator="equal">
      <formula>1</formula>
    </cfRule>
    <cfRule type="cellIs" dxfId="174" priority="87" stopIfTrue="1" operator="equal">
      <formula>3</formula>
    </cfRule>
  </conditionalFormatting>
  <conditionalFormatting sqref="J10:J11 H10:H11 L10:L11">
    <cfRule type="cellIs" dxfId="173" priority="88" stopIfTrue="1" operator="equal">
      <formula>3</formula>
    </cfRule>
    <cfRule type="cellIs" dxfId="172" priority="89" stopIfTrue="1" operator="equal">
      <formula>1</formula>
    </cfRule>
    <cfRule type="cellIs" dxfId="171" priority="90" stopIfTrue="1" operator="equal">
      <formula>2</formula>
    </cfRule>
  </conditionalFormatting>
  <conditionalFormatting sqref="F10:F11 H10:H11 J10:J11 L10:L11">
    <cfRule type="cellIs" dxfId="170" priority="80" stopIfTrue="1" operator="equal">
      <formula>3</formula>
    </cfRule>
    <cfRule type="cellIs" dxfId="169" priority="81" stopIfTrue="1" operator="equal">
      <formula>2</formula>
    </cfRule>
  </conditionalFormatting>
  <conditionalFormatting sqref="N10:N11">
    <cfRule type="cellIs" dxfId="168" priority="79" operator="equal">
      <formula>4</formula>
    </cfRule>
  </conditionalFormatting>
  <conditionalFormatting sqref="F10:F11 H10:H11 J10:J11 N10:N11 L10:L11">
    <cfRule type="cellIs" dxfId="167" priority="76" operator="equal">
      <formula>6</formula>
    </cfRule>
    <cfRule type="cellIs" dxfId="166" priority="77" operator="equal">
      <formula>4</formula>
    </cfRule>
    <cfRule type="cellIs" dxfId="165" priority="78" operator="equal">
      <formula>5</formula>
    </cfRule>
  </conditionalFormatting>
  <conditionalFormatting sqref="N12:N15">
    <cfRule type="cellIs" dxfId="164" priority="67" stopIfTrue="1" operator="equal">
      <formula>1</formula>
    </cfRule>
    <cfRule type="cellIs" dxfId="163" priority="68" stopIfTrue="1" operator="equal">
      <formula>2</formula>
    </cfRule>
    <cfRule type="cellIs" dxfId="162" priority="69" stopIfTrue="1" operator="equal">
      <formula>3</formula>
    </cfRule>
  </conditionalFormatting>
  <conditionalFormatting sqref="F12:F15">
    <cfRule type="cellIs" dxfId="161" priority="70" stopIfTrue="1" operator="equal">
      <formula>2</formula>
    </cfRule>
    <cfRule type="cellIs" dxfId="160" priority="71" stopIfTrue="1" operator="equal">
      <formula>1</formula>
    </cfRule>
    <cfRule type="cellIs" dxfId="159" priority="72" stopIfTrue="1" operator="equal">
      <formula>3</formula>
    </cfRule>
  </conditionalFormatting>
  <conditionalFormatting sqref="J12:J15 H12:H15 L12:L15">
    <cfRule type="cellIs" dxfId="158" priority="73" stopIfTrue="1" operator="equal">
      <formula>3</formula>
    </cfRule>
    <cfRule type="cellIs" dxfId="157" priority="74" stopIfTrue="1" operator="equal">
      <formula>1</formula>
    </cfRule>
    <cfRule type="cellIs" dxfId="156" priority="75" stopIfTrue="1" operator="equal">
      <formula>2</formula>
    </cfRule>
  </conditionalFormatting>
  <conditionalFormatting sqref="F12:F15 H12:H15 J12:J15 L12:L15">
    <cfRule type="cellIs" dxfId="155" priority="65" stopIfTrue="1" operator="equal">
      <formula>3</formula>
    </cfRule>
    <cfRule type="cellIs" dxfId="154" priority="66" stopIfTrue="1" operator="equal">
      <formula>2</formula>
    </cfRule>
  </conditionalFormatting>
  <conditionalFormatting sqref="N12:N15">
    <cfRule type="cellIs" dxfId="153" priority="64" operator="equal">
      <formula>4</formula>
    </cfRule>
  </conditionalFormatting>
  <conditionalFormatting sqref="F12:F15 H12:H15 J12:J15 N12:N15 L12:L15">
    <cfRule type="cellIs" dxfId="152" priority="61" operator="equal">
      <formula>6</formula>
    </cfRule>
    <cfRule type="cellIs" dxfId="151" priority="62" operator="equal">
      <formula>4</formula>
    </cfRule>
    <cfRule type="cellIs" dxfId="150" priority="63" operator="equal">
      <formula>5</formula>
    </cfRule>
  </conditionalFormatting>
  <conditionalFormatting sqref="N16:N19">
    <cfRule type="cellIs" dxfId="149" priority="52" stopIfTrue="1" operator="equal">
      <formula>1</formula>
    </cfRule>
    <cfRule type="cellIs" dxfId="148" priority="53" stopIfTrue="1" operator="equal">
      <formula>2</formula>
    </cfRule>
    <cfRule type="cellIs" dxfId="147" priority="54" stopIfTrue="1" operator="equal">
      <formula>3</formula>
    </cfRule>
  </conditionalFormatting>
  <conditionalFormatting sqref="F16:F19">
    <cfRule type="cellIs" dxfId="146" priority="55" stopIfTrue="1" operator="equal">
      <formula>2</formula>
    </cfRule>
    <cfRule type="cellIs" dxfId="145" priority="56" stopIfTrue="1" operator="equal">
      <formula>1</formula>
    </cfRule>
    <cfRule type="cellIs" dxfId="144" priority="57" stopIfTrue="1" operator="equal">
      <formula>3</formula>
    </cfRule>
  </conditionalFormatting>
  <conditionalFormatting sqref="J16:J19 H16:H19 L16:L19">
    <cfRule type="cellIs" dxfId="143" priority="58" stopIfTrue="1" operator="equal">
      <formula>3</formula>
    </cfRule>
    <cfRule type="cellIs" dxfId="142" priority="59" stopIfTrue="1" operator="equal">
      <formula>1</formula>
    </cfRule>
    <cfRule type="cellIs" dxfId="141" priority="60" stopIfTrue="1" operator="equal">
      <formula>2</formula>
    </cfRule>
  </conditionalFormatting>
  <conditionalFormatting sqref="F16:F19 H16:H19 J16:J19 L16:L19">
    <cfRule type="cellIs" dxfId="140" priority="50" stopIfTrue="1" operator="equal">
      <formula>3</formula>
    </cfRule>
    <cfRule type="cellIs" dxfId="139" priority="51" stopIfTrue="1" operator="equal">
      <formula>2</formula>
    </cfRule>
  </conditionalFormatting>
  <conditionalFormatting sqref="N16:N19">
    <cfRule type="cellIs" dxfId="138" priority="49" operator="equal">
      <formula>4</formula>
    </cfRule>
  </conditionalFormatting>
  <conditionalFormatting sqref="F16:F19 H16:H19 J16:J19 N16:N19 L16:L19">
    <cfRule type="cellIs" dxfId="137" priority="46" operator="equal">
      <formula>6</formula>
    </cfRule>
    <cfRule type="cellIs" dxfId="136" priority="47" operator="equal">
      <formula>4</formula>
    </cfRule>
    <cfRule type="cellIs" dxfId="135" priority="48" operator="equal">
      <formula>5</formula>
    </cfRule>
  </conditionalFormatting>
  <conditionalFormatting sqref="N24:N27">
    <cfRule type="cellIs" dxfId="134" priority="37" stopIfTrue="1" operator="equal">
      <formula>1</formula>
    </cfRule>
    <cfRule type="cellIs" dxfId="133" priority="38" stopIfTrue="1" operator="equal">
      <formula>2</formula>
    </cfRule>
    <cfRule type="cellIs" dxfId="132" priority="39" stopIfTrue="1" operator="equal">
      <formula>3</formula>
    </cfRule>
  </conditionalFormatting>
  <conditionalFormatting sqref="F24:F27">
    <cfRule type="cellIs" dxfId="131" priority="40" stopIfTrue="1" operator="equal">
      <formula>2</formula>
    </cfRule>
    <cfRule type="cellIs" dxfId="130" priority="41" stopIfTrue="1" operator="equal">
      <formula>1</formula>
    </cfRule>
    <cfRule type="cellIs" dxfId="129" priority="42" stopIfTrue="1" operator="equal">
      <formula>3</formula>
    </cfRule>
  </conditionalFormatting>
  <conditionalFormatting sqref="J24:J27 H24:H27 L24:L27">
    <cfRule type="cellIs" dxfId="128" priority="43" stopIfTrue="1" operator="equal">
      <formula>3</formula>
    </cfRule>
    <cfRule type="cellIs" dxfId="127" priority="44" stopIfTrue="1" operator="equal">
      <formula>1</formula>
    </cfRule>
    <cfRule type="cellIs" dxfId="126" priority="45" stopIfTrue="1" operator="equal">
      <formula>2</formula>
    </cfRule>
  </conditionalFormatting>
  <conditionalFormatting sqref="F24:F27 H24:H27 J24:J27 L24:L27">
    <cfRule type="cellIs" dxfId="125" priority="35" stopIfTrue="1" operator="equal">
      <formula>3</formula>
    </cfRule>
    <cfRule type="cellIs" dxfId="124" priority="36" stopIfTrue="1" operator="equal">
      <formula>2</formula>
    </cfRule>
  </conditionalFormatting>
  <conditionalFormatting sqref="N24:N27">
    <cfRule type="cellIs" dxfId="123" priority="34" operator="equal">
      <formula>4</formula>
    </cfRule>
  </conditionalFormatting>
  <conditionalFormatting sqref="F24:F27 H24:H27 J24:J27 N24:N27 L24:L27">
    <cfRule type="cellIs" dxfId="122" priority="31" operator="equal">
      <formula>6</formula>
    </cfRule>
    <cfRule type="cellIs" dxfId="121" priority="32" operator="equal">
      <formula>4</formula>
    </cfRule>
    <cfRule type="cellIs" dxfId="120" priority="33" operator="equal">
      <formula>5</formula>
    </cfRule>
  </conditionalFormatting>
  <conditionalFormatting sqref="N30">
    <cfRule type="cellIs" dxfId="119" priority="22" stopIfTrue="1" operator="equal">
      <formula>1</formula>
    </cfRule>
    <cfRule type="cellIs" dxfId="118" priority="23" stopIfTrue="1" operator="equal">
      <formula>2</formula>
    </cfRule>
    <cfRule type="cellIs" dxfId="117" priority="24" stopIfTrue="1" operator="equal">
      <formula>3</formula>
    </cfRule>
  </conditionalFormatting>
  <conditionalFormatting sqref="F30">
    <cfRule type="cellIs" dxfId="116" priority="25" stopIfTrue="1" operator="equal">
      <formula>2</formula>
    </cfRule>
    <cfRule type="cellIs" dxfId="115" priority="26" stopIfTrue="1" operator="equal">
      <formula>1</formula>
    </cfRule>
    <cfRule type="cellIs" dxfId="114" priority="27" stopIfTrue="1" operator="equal">
      <formula>3</formula>
    </cfRule>
  </conditionalFormatting>
  <conditionalFormatting sqref="L30 H30 J30">
    <cfRule type="cellIs" dxfId="113" priority="28" stopIfTrue="1" operator="equal">
      <formula>3</formula>
    </cfRule>
    <cfRule type="cellIs" dxfId="112" priority="29" stopIfTrue="1" operator="equal">
      <formula>1</formula>
    </cfRule>
    <cfRule type="cellIs" dxfId="111" priority="30" stopIfTrue="1" operator="equal">
      <formula>2</formula>
    </cfRule>
  </conditionalFormatting>
  <conditionalFormatting sqref="L30 J30 H30 F30">
    <cfRule type="cellIs" dxfId="110" priority="20" stopIfTrue="1" operator="equal">
      <formula>3</formula>
    </cfRule>
    <cfRule type="cellIs" dxfId="109" priority="21" stopIfTrue="1" operator="equal">
      <formula>2</formula>
    </cfRule>
  </conditionalFormatting>
  <conditionalFormatting sqref="N30">
    <cfRule type="cellIs" dxfId="108" priority="19" operator="equal">
      <formula>4</formula>
    </cfRule>
  </conditionalFormatting>
  <conditionalFormatting sqref="L30 N30 J30 H30 F30">
    <cfRule type="cellIs" dxfId="107" priority="16" operator="equal">
      <formula>6</formula>
    </cfRule>
    <cfRule type="cellIs" dxfId="106" priority="17" operator="equal">
      <formula>4</formula>
    </cfRule>
    <cfRule type="cellIs" dxfId="105" priority="18" operator="equal">
      <formula>5</formula>
    </cfRule>
  </conditionalFormatting>
  <pageMargins left="0.15748031496062992" right="0.11811023622047245" top="0.23622047244094491" bottom="0.59055118110236227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  <pageSetUpPr fitToPage="1"/>
  </sheetPr>
  <dimension ref="A1:Z35"/>
  <sheetViews>
    <sheetView tabSelected="1" zoomScaleNormal="100" workbookViewId="0">
      <pane ySplit="7" topLeftCell="A8" activePane="bottomLeft" state="frozen"/>
      <selection pane="bottomLeft" activeCell="G1" sqref="G1:N3"/>
    </sheetView>
  </sheetViews>
  <sheetFormatPr defaultRowHeight="12.75" x14ac:dyDescent="0.2"/>
  <cols>
    <col min="1" max="1" width="2.42578125" style="4" customWidth="1"/>
    <col min="2" max="2" width="22.7109375" style="27" customWidth="1"/>
    <col min="3" max="3" width="11" style="4" customWidth="1"/>
    <col min="4" max="4" width="24.85546875" style="27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42578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">
        <v>14</v>
      </c>
      <c r="C1" s="72"/>
      <c r="D1" s="3"/>
      <c r="E1" s="3"/>
      <c r="F1" s="3"/>
      <c r="G1" s="246"/>
      <c r="H1" s="247"/>
      <c r="I1" s="247"/>
      <c r="J1" s="247"/>
      <c r="K1" s="247"/>
      <c r="L1" s="247"/>
      <c r="M1" s="247"/>
      <c r="N1" s="24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39</v>
      </c>
      <c r="C2" s="72"/>
      <c r="D2" s="3"/>
      <c r="E2" s="3"/>
      <c r="F2" s="3"/>
      <c r="G2" s="249"/>
      <c r="H2" s="250"/>
      <c r="I2" s="250"/>
      <c r="J2" s="250"/>
      <c r="K2" s="250"/>
      <c r="L2" s="250"/>
      <c r="M2" s="250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45" t="s">
        <v>75</v>
      </c>
      <c r="C3" s="21"/>
      <c r="D3" s="3"/>
      <c r="E3" s="3"/>
      <c r="F3" s="3"/>
      <c r="G3" s="252"/>
      <c r="H3" s="253"/>
      <c r="I3" s="253"/>
      <c r="J3" s="253"/>
      <c r="K3" s="253"/>
      <c r="L3" s="253"/>
      <c r="M3" s="253"/>
      <c r="N3" s="2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28" t="s">
        <v>0</v>
      </c>
      <c r="C5" s="22" t="s">
        <v>1</v>
      </c>
      <c r="D5" s="22" t="s">
        <v>12</v>
      </c>
      <c r="E5" s="257" t="s">
        <v>166</v>
      </c>
      <c r="F5" s="256"/>
      <c r="G5" s="257" t="s">
        <v>9</v>
      </c>
      <c r="H5" s="256"/>
      <c r="I5" s="257" t="s">
        <v>10</v>
      </c>
      <c r="J5" s="256"/>
      <c r="K5" s="257" t="s">
        <v>15</v>
      </c>
      <c r="L5" s="256"/>
      <c r="M5" s="6" t="s">
        <v>4</v>
      </c>
      <c r="N5" s="46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29"/>
      <c r="C6" s="17"/>
      <c r="D6" s="23"/>
      <c r="E6" s="245" t="s">
        <v>8</v>
      </c>
      <c r="F6" s="244"/>
      <c r="G6" s="245" t="s">
        <v>16</v>
      </c>
      <c r="H6" s="244"/>
      <c r="I6" s="245" t="s">
        <v>7</v>
      </c>
      <c r="J6" s="244"/>
      <c r="K6" s="245"/>
      <c r="L6" s="244"/>
      <c r="M6" s="18" t="s">
        <v>3</v>
      </c>
      <c r="N6" s="47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0"/>
      <c r="C7" s="8"/>
      <c r="D7" s="24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44" t="s">
        <v>2</v>
      </c>
      <c r="L7" s="10" t="s">
        <v>3</v>
      </c>
      <c r="M7" s="11" t="s">
        <v>11</v>
      </c>
      <c r="N7" s="41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3.5" thickTop="1" x14ac:dyDescent="0.2">
      <c r="A8" s="5"/>
      <c r="B8" s="165" t="s">
        <v>33</v>
      </c>
      <c r="C8" s="164">
        <v>39988</v>
      </c>
      <c r="D8" s="163" t="s">
        <v>76</v>
      </c>
      <c r="E8" s="39">
        <v>10.3</v>
      </c>
      <c r="F8" s="40">
        <f t="shared" ref="F8:F35" si="0">IF(+E8,+RANK(E8,E$8:E$35,1),0)</f>
        <v>6</v>
      </c>
      <c r="G8" s="39">
        <v>186</v>
      </c>
      <c r="H8" s="40">
        <f t="shared" ref="H8:H35" si="1">IF(+G8,+RANK(G8,G$8:G$35,0),0)</f>
        <v>1</v>
      </c>
      <c r="I8" s="39">
        <v>20.3</v>
      </c>
      <c r="J8" s="42">
        <f t="shared" ref="J8:J35" si="2">IF(+I8,+RANK(I8,I$8:I$35,0),0)</f>
        <v>16</v>
      </c>
      <c r="K8" s="104">
        <v>1.0429398148148149E-3</v>
      </c>
      <c r="L8" s="40">
        <f t="shared" ref="L8:L35" si="3">IF(+K8,+RANK(K8,K$8:K$35,1),0)</f>
        <v>16</v>
      </c>
      <c r="M8" s="51">
        <f t="shared" ref="M8:M35" si="4">+IF(+AND(+F8&gt;0,+H8&gt;0,+J8&gt;0,+L8&gt;0),+F8+H8+J8+L8,"nekompletní")</f>
        <v>39</v>
      </c>
      <c r="N8" s="48">
        <f t="shared" ref="N8:N35" si="5">IF(+M8&lt;&gt;"nekompletní",+RANK(M8,M$8:M$35,1),0)</f>
        <v>8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x14ac:dyDescent="0.2">
      <c r="A9" s="5"/>
      <c r="B9" s="165" t="s">
        <v>40</v>
      </c>
      <c r="C9" s="164">
        <v>39869</v>
      </c>
      <c r="D9" s="163" t="s">
        <v>76</v>
      </c>
      <c r="E9" s="37">
        <v>10.89</v>
      </c>
      <c r="F9" s="36">
        <f t="shared" si="0"/>
        <v>19</v>
      </c>
      <c r="G9" s="37">
        <v>173</v>
      </c>
      <c r="H9" s="36">
        <f t="shared" si="1"/>
        <v>7</v>
      </c>
      <c r="I9" s="37">
        <v>21.3</v>
      </c>
      <c r="J9" s="43">
        <f t="shared" si="2"/>
        <v>14</v>
      </c>
      <c r="K9" s="102">
        <v>1.0228009259259259E-3</v>
      </c>
      <c r="L9" s="36">
        <f t="shared" si="3"/>
        <v>13</v>
      </c>
      <c r="M9" s="38">
        <f t="shared" si="4"/>
        <v>53</v>
      </c>
      <c r="N9" s="49">
        <f t="shared" si="5"/>
        <v>11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x14ac:dyDescent="0.2">
      <c r="A10" s="5"/>
      <c r="B10" s="165" t="s">
        <v>34</v>
      </c>
      <c r="C10" s="164">
        <v>39899</v>
      </c>
      <c r="D10" s="163" t="s">
        <v>76</v>
      </c>
      <c r="E10" s="37">
        <v>10.34</v>
      </c>
      <c r="F10" s="36">
        <f t="shared" si="0"/>
        <v>10</v>
      </c>
      <c r="G10" s="37">
        <v>162</v>
      </c>
      <c r="H10" s="36">
        <f t="shared" si="1"/>
        <v>14</v>
      </c>
      <c r="I10" s="37">
        <v>15.4</v>
      </c>
      <c r="J10" s="43">
        <f t="shared" si="2"/>
        <v>24</v>
      </c>
      <c r="K10" s="102">
        <v>9.61574074074074E-4</v>
      </c>
      <c r="L10" s="36">
        <f t="shared" si="3"/>
        <v>7</v>
      </c>
      <c r="M10" s="38">
        <f t="shared" ref="M10:M11" si="6">+IF(+AND(+F10&gt;0,+H10&gt;0,+J10&gt;0,+L10&gt;0),+F10+H10+J10+L10,"nekompletní")</f>
        <v>55</v>
      </c>
      <c r="N10" s="49">
        <f t="shared" si="5"/>
        <v>13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3.5" thickBot="1" x14ac:dyDescent="0.25">
      <c r="A11" s="5"/>
      <c r="B11" s="173" t="s">
        <v>67</v>
      </c>
      <c r="C11" s="174">
        <v>40103</v>
      </c>
      <c r="D11" s="214" t="s">
        <v>76</v>
      </c>
      <c r="E11" s="52">
        <v>10.77</v>
      </c>
      <c r="F11" s="53">
        <f t="shared" si="0"/>
        <v>14</v>
      </c>
      <c r="G11" s="52">
        <v>162</v>
      </c>
      <c r="H11" s="53">
        <f t="shared" si="1"/>
        <v>14</v>
      </c>
      <c r="I11" s="52">
        <v>17.8</v>
      </c>
      <c r="J11" s="54">
        <f t="shared" si="2"/>
        <v>23</v>
      </c>
      <c r="K11" s="103">
        <v>9.9803240740740733E-4</v>
      </c>
      <c r="L11" s="53">
        <f t="shared" si="3"/>
        <v>10</v>
      </c>
      <c r="M11" s="55">
        <f t="shared" si="6"/>
        <v>61</v>
      </c>
      <c r="N11" s="56">
        <f t="shared" si="5"/>
        <v>16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x14ac:dyDescent="0.2">
      <c r="A12" s="5"/>
      <c r="B12" s="169" t="s">
        <v>147</v>
      </c>
      <c r="C12" s="170">
        <v>40168</v>
      </c>
      <c r="D12" s="213" t="s">
        <v>115</v>
      </c>
      <c r="E12" s="233">
        <v>10.8</v>
      </c>
      <c r="F12" s="234">
        <f t="shared" si="0"/>
        <v>17</v>
      </c>
      <c r="G12" s="233">
        <v>161</v>
      </c>
      <c r="H12" s="234">
        <f t="shared" si="1"/>
        <v>16</v>
      </c>
      <c r="I12" s="233">
        <v>24.7</v>
      </c>
      <c r="J12" s="235">
        <f t="shared" si="2"/>
        <v>8</v>
      </c>
      <c r="K12" s="236">
        <v>1.0145833333333333E-3</v>
      </c>
      <c r="L12" s="234">
        <f t="shared" si="3"/>
        <v>12</v>
      </c>
      <c r="M12" s="237">
        <f t="shared" si="4"/>
        <v>53</v>
      </c>
      <c r="N12" s="224">
        <f t="shared" si="5"/>
        <v>11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x14ac:dyDescent="0.2">
      <c r="A13" s="5"/>
      <c r="B13" s="165" t="s">
        <v>148</v>
      </c>
      <c r="C13" s="164">
        <v>40130</v>
      </c>
      <c r="D13" s="163" t="s">
        <v>115</v>
      </c>
      <c r="E13" s="37">
        <v>11.52</v>
      </c>
      <c r="F13" s="36">
        <f t="shared" si="0"/>
        <v>25</v>
      </c>
      <c r="G13" s="37">
        <v>145</v>
      </c>
      <c r="H13" s="36">
        <f t="shared" si="1"/>
        <v>25</v>
      </c>
      <c r="I13" s="37">
        <v>20.399999999999999</v>
      </c>
      <c r="J13" s="43">
        <f t="shared" si="2"/>
        <v>15</v>
      </c>
      <c r="K13" s="102">
        <v>1.183449074074074E-3</v>
      </c>
      <c r="L13" s="36">
        <f t="shared" si="3"/>
        <v>25</v>
      </c>
      <c r="M13" s="38">
        <f t="shared" si="4"/>
        <v>90</v>
      </c>
      <c r="N13" s="49">
        <f t="shared" si="5"/>
        <v>26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3.5" thickBot="1" x14ac:dyDescent="0.25">
      <c r="A14" s="5"/>
      <c r="B14" s="173" t="s">
        <v>69</v>
      </c>
      <c r="C14" s="174">
        <v>40006</v>
      </c>
      <c r="D14" s="214" t="s">
        <v>115</v>
      </c>
      <c r="E14" s="52">
        <v>10.3</v>
      </c>
      <c r="F14" s="53">
        <f t="shared" si="0"/>
        <v>6</v>
      </c>
      <c r="G14" s="52">
        <v>170</v>
      </c>
      <c r="H14" s="53">
        <f t="shared" si="1"/>
        <v>8</v>
      </c>
      <c r="I14" s="52">
        <v>27.3</v>
      </c>
      <c r="J14" s="54">
        <f t="shared" si="2"/>
        <v>3</v>
      </c>
      <c r="K14" s="103">
        <v>1.0599537037037038E-3</v>
      </c>
      <c r="L14" s="53">
        <f t="shared" si="3"/>
        <v>18</v>
      </c>
      <c r="M14" s="55">
        <f t="shared" si="4"/>
        <v>35</v>
      </c>
      <c r="N14" s="56">
        <f t="shared" si="5"/>
        <v>7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x14ac:dyDescent="0.2">
      <c r="A15" s="5"/>
      <c r="B15" s="169" t="s">
        <v>27</v>
      </c>
      <c r="C15" s="170">
        <v>39820</v>
      </c>
      <c r="D15" s="213" t="s">
        <v>81</v>
      </c>
      <c r="E15" s="57">
        <v>10.3</v>
      </c>
      <c r="F15" s="58">
        <f t="shared" si="0"/>
        <v>6</v>
      </c>
      <c r="G15" s="57">
        <v>169</v>
      </c>
      <c r="H15" s="58">
        <f t="shared" si="1"/>
        <v>10</v>
      </c>
      <c r="I15" s="57">
        <v>29.2</v>
      </c>
      <c r="J15" s="59">
        <f t="shared" si="2"/>
        <v>1</v>
      </c>
      <c r="K15" s="101">
        <v>9.5254629629629628E-4</v>
      </c>
      <c r="L15" s="58">
        <f t="shared" si="3"/>
        <v>6</v>
      </c>
      <c r="M15" s="60">
        <f t="shared" ref="M15:M18" si="7">+IF(+AND(+F15&gt;0,+H15&gt;0,+J15&gt;0,+L15&gt;0),+F15+H15+J15+L15,"nekompletní")</f>
        <v>23</v>
      </c>
      <c r="N15" s="61">
        <f t="shared" si="5"/>
        <v>5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x14ac:dyDescent="0.2">
      <c r="A16" s="5"/>
      <c r="B16" s="165" t="s">
        <v>73</v>
      </c>
      <c r="C16" s="164">
        <v>39979</v>
      </c>
      <c r="D16" s="163" t="s">
        <v>81</v>
      </c>
      <c r="E16" s="37">
        <v>10.6</v>
      </c>
      <c r="F16" s="36">
        <f t="shared" si="0"/>
        <v>13</v>
      </c>
      <c r="G16" s="37">
        <v>154</v>
      </c>
      <c r="H16" s="36">
        <f t="shared" si="1"/>
        <v>21</v>
      </c>
      <c r="I16" s="37">
        <v>18.5</v>
      </c>
      <c r="J16" s="43">
        <f t="shared" si="2"/>
        <v>20</v>
      </c>
      <c r="K16" s="102">
        <v>8.9618055555555555E-4</v>
      </c>
      <c r="L16" s="36">
        <f t="shared" si="3"/>
        <v>2</v>
      </c>
      <c r="M16" s="38">
        <f t="shared" si="7"/>
        <v>56</v>
      </c>
      <c r="N16" s="49">
        <f t="shared" si="5"/>
        <v>14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x14ac:dyDescent="0.2">
      <c r="A17" s="5"/>
      <c r="B17" s="165" t="s">
        <v>149</v>
      </c>
      <c r="C17" s="164">
        <v>40155</v>
      </c>
      <c r="D17" s="163" t="s">
        <v>81</v>
      </c>
      <c r="E17" s="37">
        <v>9.94</v>
      </c>
      <c r="F17" s="36">
        <f t="shared" si="0"/>
        <v>4</v>
      </c>
      <c r="G17" s="37">
        <v>180</v>
      </c>
      <c r="H17" s="36">
        <f t="shared" si="1"/>
        <v>4</v>
      </c>
      <c r="I17" s="37">
        <v>25.8</v>
      </c>
      <c r="J17" s="43">
        <f t="shared" si="2"/>
        <v>5</v>
      </c>
      <c r="K17" s="102">
        <v>1.0260416666666666E-3</v>
      </c>
      <c r="L17" s="36">
        <f t="shared" si="3"/>
        <v>15</v>
      </c>
      <c r="M17" s="38">
        <f t="shared" si="7"/>
        <v>28</v>
      </c>
      <c r="N17" s="49">
        <f t="shared" si="5"/>
        <v>6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3.5" thickBot="1" x14ac:dyDescent="0.25">
      <c r="A18" s="5"/>
      <c r="B18" s="173" t="s">
        <v>150</v>
      </c>
      <c r="C18" s="174">
        <v>40081</v>
      </c>
      <c r="D18" s="214" t="s">
        <v>81</v>
      </c>
      <c r="E18" s="52">
        <v>9.81</v>
      </c>
      <c r="F18" s="53">
        <f t="shared" si="0"/>
        <v>2</v>
      </c>
      <c r="G18" s="52">
        <v>181</v>
      </c>
      <c r="H18" s="53">
        <f t="shared" si="1"/>
        <v>2</v>
      </c>
      <c r="I18" s="52">
        <v>24.5</v>
      </c>
      <c r="J18" s="54">
        <f t="shared" si="2"/>
        <v>9</v>
      </c>
      <c r="K18" s="103">
        <v>9.3773148148148155E-4</v>
      </c>
      <c r="L18" s="53">
        <f t="shared" si="3"/>
        <v>4</v>
      </c>
      <c r="M18" s="55">
        <f t="shared" si="7"/>
        <v>17</v>
      </c>
      <c r="N18" s="56">
        <f t="shared" si="5"/>
        <v>1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x14ac:dyDescent="0.2">
      <c r="A19" s="5"/>
      <c r="B19" s="169" t="s">
        <v>29</v>
      </c>
      <c r="C19" s="170">
        <v>39939</v>
      </c>
      <c r="D19" s="213" t="s">
        <v>41</v>
      </c>
      <c r="E19" s="57">
        <v>10.32</v>
      </c>
      <c r="F19" s="58">
        <f t="shared" si="0"/>
        <v>9</v>
      </c>
      <c r="G19" s="57">
        <v>156</v>
      </c>
      <c r="H19" s="58">
        <f t="shared" si="1"/>
        <v>18</v>
      </c>
      <c r="I19" s="57">
        <v>26</v>
      </c>
      <c r="J19" s="59">
        <f t="shared" si="2"/>
        <v>4</v>
      </c>
      <c r="K19" s="101">
        <v>1.002199074074074E-3</v>
      </c>
      <c r="L19" s="58">
        <f t="shared" si="3"/>
        <v>11</v>
      </c>
      <c r="M19" s="60">
        <f t="shared" ref="M19:M30" si="8">+IF(+AND(+F19&gt;0,+H19&gt;0,+J19&gt;0,+L19&gt;0),+F19+H19+J19+L19,"nekompletní")</f>
        <v>42</v>
      </c>
      <c r="N19" s="61">
        <f t="shared" si="5"/>
        <v>9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x14ac:dyDescent="0.2">
      <c r="A20" s="5"/>
      <c r="B20" s="165" t="s">
        <v>30</v>
      </c>
      <c r="C20" s="164">
        <v>39923</v>
      </c>
      <c r="D20" s="163" t="s">
        <v>41</v>
      </c>
      <c r="E20" s="37">
        <v>9.4</v>
      </c>
      <c r="F20" s="36">
        <f t="shared" si="0"/>
        <v>1</v>
      </c>
      <c r="G20" s="37">
        <v>180.5</v>
      </c>
      <c r="H20" s="36">
        <f t="shared" si="1"/>
        <v>3</v>
      </c>
      <c r="I20" s="37">
        <v>25.6</v>
      </c>
      <c r="J20" s="43">
        <f t="shared" si="2"/>
        <v>6</v>
      </c>
      <c r="K20" s="102">
        <v>9.6516203703703694E-4</v>
      </c>
      <c r="L20" s="36">
        <f t="shared" si="3"/>
        <v>8</v>
      </c>
      <c r="M20" s="38">
        <f t="shared" si="8"/>
        <v>18</v>
      </c>
      <c r="N20" s="49">
        <f t="shared" si="5"/>
        <v>2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x14ac:dyDescent="0.2">
      <c r="A21" s="5"/>
      <c r="B21" s="165" t="s">
        <v>151</v>
      </c>
      <c r="C21" s="164">
        <v>40003</v>
      </c>
      <c r="D21" s="163" t="s">
        <v>41</v>
      </c>
      <c r="E21" s="37">
        <v>9.92</v>
      </c>
      <c r="F21" s="36">
        <f t="shared" si="0"/>
        <v>3</v>
      </c>
      <c r="G21" s="37">
        <v>164</v>
      </c>
      <c r="H21" s="36">
        <f t="shared" si="1"/>
        <v>12</v>
      </c>
      <c r="I21" s="37">
        <v>25.6</v>
      </c>
      <c r="J21" s="43">
        <f t="shared" si="2"/>
        <v>6</v>
      </c>
      <c r="K21" s="102">
        <v>8.4525462962962972E-4</v>
      </c>
      <c r="L21" s="36">
        <f t="shared" si="3"/>
        <v>1</v>
      </c>
      <c r="M21" s="38">
        <f t="shared" si="8"/>
        <v>22</v>
      </c>
      <c r="N21" s="49">
        <f t="shared" si="5"/>
        <v>4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3.5" thickBot="1" x14ac:dyDescent="0.25">
      <c r="A22" s="5"/>
      <c r="B22" s="173" t="s">
        <v>31</v>
      </c>
      <c r="C22" s="174">
        <v>39913</v>
      </c>
      <c r="D22" s="214" t="s">
        <v>41</v>
      </c>
      <c r="E22" s="52">
        <v>10.49</v>
      </c>
      <c r="F22" s="53">
        <f t="shared" si="0"/>
        <v>11</v>
      </c>
      <c r="G22" s="52">
        <v>161</v>
      </c>
      <c r="H22" s="53">
        <f t="shared" si="1"/>
        <v>16</v>
      </c>
      <c r="I22" s="52">
        <v>19.3</v>
      </c>
      <c r="J22" s="54">
        <f t="shared" si="2"/>
        <v>17</v>
      </c>
      <c r="K22" s="103">
        <v>9.4444444444444448E-4</v>
      </c>
      <c r="L22" s="53">
        <f t="shared" si="3"/>
        <v>5</v>
      </c>
      <c r="M22" s="55">
        <f t="shared" si="8"/>
        <v>49</v>
      </c>
      <c r="N22" s="56">
        <f t="shared" si="5"/>
        <v>10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x14ac:dyDescent="0.2">
      <c r="A23" s="5"/>
      <c r="B23" s="169" t="s">
        <v>152</v>
      </c>
      <c r="C23" s="170">
        <v>40074</v>
      </c>
      <c r="D23" s="213" t="s">
        <v>45</v>
      </c>
      <c r="E23" s="57">
        <v>10.78</v>
      </c>
      <c r="F23" s="58">
        <f t="shared" si="0"/>
        <v>15</v>
      </c>
      <c r="G23" s="57">
        <v>155</v>
      </c>
      <c r="H23" s="58">
        <f t="shared" si="1"/>
        <v>19</v>
      </c>
      <c r="I23" s="57">
        <v>18.2</v>
      </c>
      <c r="J23" s="59">
        <f t="shared" si="2"/>
        <v>21</v>
      </c>
      <c r="K23" s="101">
        <v>1.0565972222222222E-3</v>
      </c>
      <c r="L23" s="58">
        <f t="shared" si="3"/>
        <v>17</v>
      </c>
      <c r="M23" s="60">
        <f t="shared" si="8"/>
        <v>72</v>
      </c>
      <c r="N23" s="61">
        <f t="shared" si="5"/>
        <v>20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x14ac:dyDescent="0.2">
      <c r="A24" s="5"/>
      <c r="B24" s="165" t="s">
        <v>153</v>
      </c>
      <c r="C24" s="164">
        <v>39885</v>
      </c>
      <c r="D24" s="163" t="s">
        <v>45</v>
      </c>
      <c r="E24" s="37">
        <v>10.57</v>
      </c>
      <c r="F24" s="36">
        <f t="shared" si="0"/>
        <v>12</v>
      </c>
      <c r="G24" s="37">
        <v>174</v>
      </c>
      <c r="H24" s="36">
        <f t="shared" si="1"/>
        <v>6</v>
      </c>
      <c r="I24" s="37">
        <v>19</v>
      </c>
      <c r="J24" s="43">
        <f t="shared" si="2"/>
        <v>18</v>
      </c>
      <c r="K24" s="102">
        <v>1.1038194444444444E-3</v>
      </c>
      <c r="L24" s="36">
        <f t="shared" si="3"/>
        <v>24</v>
      </c>
      <c r="M24" s="38">
        <f t="shared" si="8"/>
        <v>60</v>
      </c>
      <c r="N24" s="49">
        <f t="shared" si="5"/>
        <v>15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x14ac:dyDescent="0.2">
      <c r="A25" s="5"/>
      <c r="B25" s="165" t="s">
        <v>35</v>
      </c>
      <c r="C25" s="164">
        <v>39918</v>
      </c>
      <c r="D25" s="163" t="s">
        <v>45</v>
      </c>
      <c r="E25" s="37">
        <v>11.26</v>
      </c>
      <c r="F25" s="36">
        <f t="shared" si="0"/>
        <v>23</v>
      </c>
      <c r="G25" s="37">
        <v>148</v>
      </c>
      <c r="H25" s="36">
        <f t="shared" si="1"/>
        <v>22</v>
      </c>
      <c r="I25" s="37">
        <v>15</v>
      </c>
      <c r="J25" s="43">
        <f t="shared" si="2"/>
        <v>25</v>
      </c>
      <c r="K25" s="102">
        <v>9.7118055555555553E-4</v>
      </c>
      <c r="L25" s="36">
        <f t="shared" si="3"/>
        <v>9</v>
      </c>
      <c r="M25" s="38">
        <f t="shared" si="8"/>
        <v>79</v>
      </c>
      <c r="N25" s="49">
        <f t="shared" si="5"/>
        <v>23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3.5" thickBot="1" x14ac:dyDescent="0.25">
      <c r="A26" s="5"/>
      <c r="B26" s="173" t="s">
        <v>70</v>
      </c>
      <c r="C26" s="174">
        <v>40067</v>
      </c>
      <c r="D26" s="214" t="s">
        <v>45</v>
      </c>
      <c r="E26" s="52">
        <v>10.9</v>
      </c>
      <c r="F26" s="53">
        <f t="shared" si="0"/>
        <v>21</v>
      </c>
      <c r="G26" s="52">
        <v>155</v>
      </c>
      <c r="H26" s="53">
        <f t="shared" si="1"/>
        <v>19</v>
      </c>
      <c r="I26" s="52">
        <v>23</v>
      </c>
      <c r="J26" s="54">
        <f t="shared" si="2"/>
        <v>12</v>
      </c>
      <c r="K26" s="103">
        <v>1.080787037037037E-3</v>
      </c>
      <c r="L26" s="53">
        <f t="shared" si="3"/>
        <v>21</v>
      </c>
      <c r="M26" s="55">
        <f t="shared" si="8"/>
        <v>73</v>
      </c>
      <c r="N26" s="56">
        <f t="shared" si="5"/>
        <v>21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x14ac:dyDescent="0.2">
      <c r="A27" s="5"/>
      <c r="B27" s="169" t="s">
        <v>154</v>
      </c>
      <c r="C27" s="170">
        <v>39989</v>
      </c>
      <c r="D27" s="213" t="s">
        <v>13</v>
      </c>
      <c r="E27" s="57">
        <v>10.79</v>
      </c>
      <c r="F27" s="58">
        <f t="shared" si="0"/>
        <v>16</v>
      </c>
      <c r="G27" s="57">
        <v>147</v>
      </c>
      <c r="H27" s="58">
        <f t="shared" si="1"/>
        <v>23</v>
      </c>
      <c r="I27" s="57">
        <v>19</v>
      </c>
      <c r="J27" s="59">
        <f t="shared" si="2"/>
        <v>18</v>
      </c>
      <c r="K27" s="101">
        <v>1.0231481481481482E-3</v>
      </c>
      <c r="L27" s="58">
        <f t="shared" si="3"/>
        <v>14</v>
      </c>
      <c r="M27" s="60">
        <f t="shared" si="8"/>
        <v>71</v>
      </c>
      <c r="N27" s="61">
        <f t="shared" si="5"/>
        <v>18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x14ac:dyDescent="0.2">
      <c r="A28" s="5"/>
      <c r="B28" s="165" t="s">
        <v>36</v>
      </c>
      <c r="C28" s="164">
        <v>39927</v>
      </c>
      <c r="D28" s="163" t="s">
        <v>13</v>
      </c>
      <c r="E28" s="37">
        <v>11.07</v>
      </c>
      <c r="F28" s="36">
        <f t="shared" si="0"/>
        <v>22</v>
      </c>
      <c r="G28" s="37">
        <v>177</v>
      </c>
      <c r="H28" s="36">
        <f t="shared" si="1"/>
        <v>5</v>
      </c>
      <c r="I28" s="37">
        <v>18</v>
      </c>
      <c r="J28" s="43">
        <f t="shared" si="2"/>
        <v>22</v>
      </c>
      <c r="K28" s="102">
        <v>1.2379629629629631E-3</v>
      </c>
      <c r="L28" s="36">
        <f t="shared" si="3"/>
        <v>26</v>
      </c>
      <c r="M28" s="38">
        <f t="shared" si="8"/>
        <v>75</v>
      </c>
      <c r="N28" s="49">
        <f t="shared" si="5"/>
        <v>22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x14ac:dyDescent="0.2">
      <c r="A29" s="5"/>
      <c r="B29" s="165" t="s">
        <v>68</v>
      </c>
      <c r="C29" s="164">
        <v>39922</v>
      </c>
      <c r="D29" s="163" t="s">
        <v>13</v>
      </c>
      <c r="E29" s="37">
        <v>10.23</v>
      </c>
      <c r="F29" s="36">
        <f t="shared" si="0"/>
        <v>5</v>
      </c>
      <c r="G29" s="37">
        <v>165</v>
      </c>
      <c r="H29" s="36">
        <f t="shared" si="1"/>
        <v>11</v>
      </c>
      <c r="I29" s="37">
        <v>27.4</v>
      </c>
      <c r="J29" s="43">
        <f t="shared" si="2"/>
        <v>2</v>
      </c>
      <c r="K29" s="102">
        <v>9.2754629629629621E-4</v>
      </c>
      <c r="L29" s="36">
        <f t="shared" si="3"/>
        <v>3</v>
      </c>
      <c r="M29" s="38">
        <f t="shared" si="8"/>
        <v>21</v>
      </c>
      <c r="N29" s="49">
        <f t="shared" si="5"/>
        <v>3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3.5" thickBot="1" x14ac:dyDescent="0.25">
      <c r="A30" s="5"/>
      <c r="B30" s="173" t="s">
        <v>155</v>
      </c>
      <c r="C30" s="174">
        <v>39956</v>
      </c>
      <c r="D30" s="214" t="s">
        <v>13</v>
      </c>
      <c r="E30" s="52">
        <v>11.64</v>
      </c>
      <c r="F30" s="53">
        <f t="shared" si="0"/>
        <v>26</v>
      </c>
      <c r="G30" s="52">
        <v>147</v>
      </c>
      <c r="H30" s="53">
        <f t="shared" si="1"/>
        <v>23</v>
      </c>
      <c r="I30" s="52">
        <v>23.8</v>
      </c>
      <c r="J30" s="54">
        <f t="shared" si="2"/>
        <v>10</v>
      </c>
      <c r="K30" s="103">
        <v>1.0962962962962964E-3</v>
      </c>
      <c r="L30" s="53">
        <f t="shared" si="3"/>
        <v>22</v>
      </c>
      <c r="M30" s="55">
        <f t="shared" si="8"/>
        <v>81</v>
      </c>
      <c r="N30" s="56">
        <f t="shared" si="5"/>
        <v>24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x14ac:dyDescent="0.2">
      <c r="A31" s="5"/>
      <c r="B31" s="169" t="s">
        <v>32</v>
      </c>
      <c r="C31" s="170">
        <v>39828</v>
      </c>
      <c r="D31" s="213" t="s">
        <v>20</v>
      </c>
      <c r="E31" s="57">
        <v>11.36</v>
      </c>
      <c r="F31" s="58">
        <f t="shared" si="0"/>
        <v>24</v>
      </c>
      <c r="G31" s="57">
        <v>144</v>
      </c>
      <c r="H31" s="58">
        <f t="shared" si="1"/>
        <v>26</v>
      </c>
      <c r="I31" s="57">
        <v>23</v>
      </c>
      <c r="J31" s="59">
        <f t="shared" si="2"/>
        <v>12</v>
      </c>
      <c r="K31" s="101">
        <v>1.0962962962962964E-3</v>
      </c>
      <c r="L31" s="58">
        <f t="shared" si="3"/>
        <v>22</v>
      </c>
      <c r="M31" s="60">
        <f t="shared" si="4"/>
        <v>84</v>
      </c>
      <c r="N31" s="61">
        <f t="shared" si="5"/>
        <v>25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3.5" thickBot="1" x14ac:dyDescent="0.25">
      <c r="A32" s="5"/>
      <c r="B32" s="173" t="s">
        <v>156</v>
      </c>
      <c r="C32" s="174">
        <v>39899</v>
      </c>
      <c r="D32" s="214" t="s">
        <v>20</v>
      </c>
      <c r="E32" s="52">
        <v>10.89</v>
      </c>
      <c r="F32" s="53">
        <f t="shared" si="0"/>
        <v>19</v>
      </c>
      <c r="G32" s="52">
        <v>170</v>
      </c>
      <c r="H32" s="53">
        <f t="shared" si="1"/>
        <v>8</v>
      </c>
      <c r="I32" s="52">
        <v>15</v>
      </c>
      <c r="J32" s="54">
        <f t="shared" si="2"/>
        <v>25</v>
      </c>
      <c r="K32" s="103">
        <v>1.0614583333333333E-3</v>
      </c>
      <c r="L32" s="53">
        <f t="shared" si="3"/>
        <v>19</v>
      </c>
      <c r="M32" s="55">
        <f t="shared" si="4"/>
        <v>71</v>
      </c>
      <c r="N32" s="56">
        <f t="shared" si="5"/>
        <v>18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x14ac:dyDescent="0.2">
      <c r="A33" s="5"/>
      <c r="B33" s="241" t="s">
        <v>28</v>
      </c>
      <c r="C33" s="242">
        <v>40012</v>
      </c>
      <c r="D33" s="163" t="s">
        <v>115</v>
      </c>
      <c r="E33" s="57">
        <v>10.84</v>
      </c>
      <c r="F33" s="58">
        <f t="shared" si="0"/>
        <v>18</v>
      </c>
      <c r="G33" s="57">
        <v>163</v>
      </c>
      <c r="H33" s="58">
        <f t="shared" si="1"/>
        <v>13</v>
      </c>
      <c r="I33" s="57">
        <v>23.3</v>
      </c>
      <c r="J33" s="59">
        <f t="shared" si="2"/>
        <v>11</v>
      </c>
      <c r="K33" s="101">
        <v>1.0662037037037038E-3</v>
      </c>
      <c r="L33" s="58">
        <f t="shared" si="3"/>
        <v>20</v>
      </c>
      <c r="M33" s="60">
        <f t="shared" si="4"/>
        <v>62</v>
      </c>
      <c r="N33" s="61">
        <f t="shared" si="5"/>
        <v>17</v>
      </c>
      <c r="O33" s="7"/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</row>
    <row r="34" spans="1:26" ht="15" x14ac:dyDescent="0.25">
      <c r="A34" s="5"/>
      <c r="B34" s="110"/>
      <c r="C34" s="109"/>
      <c r="D34" s="108"/>
      <c r="E34" s="37"/>
      <c r="F34" s="36">
        <f t="shared" si="0"/>
        <v>0</v>
      </c>
      <c r="G34" s="37"/>
      <c r="H34" s="36">
        <f t="shared" si="1"/>
        <v>0</v>
      </c>
      <c r="I34" s="37"/>
      <c r="J34" s="43">
        <f t="shared" si="2"/>
        <v>0</v>
      </c>
      <c r="K34" s="102"/>
      <c r="L34" s="36">
        <f t="shared" si="3"/>
        <v>0</v>
      </c>
      <c r="M34" s="38" t="str">
        <f t="shared" si="4"/>
        <v>nekompletní</v>
      </c>
      <c r="N34" s="49">
        <f t="shared" si="5"/>
        <v>0</v>
      </c>
      <c r="O34" s="7"/>
      <c r="P34" s="7"/>
      <c r="Q34" s="7"/>
      <c r="R34" s="7"/>
      <c r="S34" s="7"/>
      <c r="T34" s="7"/>
      <c r="U34" s="7"/>
      <c r="V34" s="1"/>
      <c r="W34" s="1"/>
      <c r="X34" s="1"/>
      <c r="Y34" s="1"/>
      <c r="Z34" s="1"/>
    </row>
    <row r="35" spans="1:26" ht="15.75" thickBot="1" x14ac:dyDescent="0.3">
      <c r="A35" s="5"/>
      <c r="B35" s="159"/>
      <c r="C35" s="156"/>
      <c r="D35" s="160"/>
      <c r="E35" s="52"/>
      <c r="F35" s="53">
        <f t="shared" si="0"/>
        <v>0</v>
      </c>
      <c r="G35" s="52"/>
      <c r="H35" s="53">
        <f t="shared" si="1"/>
        <v>0</v>
      </c>
      <c r="I35" s="52"/>
      <c r="J35" s="54">
        <f t="shared" si="2"/>
        <v>0</v>
      </c>
      <c r="K35" s="103"/>
      <c r="L35" s="53">
        <f t="shared" si="3"/>
        <v>0</v>
      </c>
      <c r="M35" s="55" t="str">
        <f t="shared" si="4"/>
        <v>nekompletní</v>
      </c>
      <c r="N35" s="56">
        <f t="shared" si="5"/>
        <v>0</v>
      </c>
      <c r="O35" s="7"/>
      <c r="P35" s="7"/>
      <c r="Q35" s="7"/>
      <c r="R35" s="7"/>
      <c r="S35" s="7"/>
      <c r="T35" s="7"/>
      <c r="U35" s="7"/>
      <c r="V35" s="1"/>
      <c r="W35" s="1"/>
      <c r="X35" s="1"/>
      <c r="Y35" s="1"/>
      <c r="Z35" s="1"/>
    </row>
  </sheetData>
  <sheetProtection formatCells="0" formatColumns="0" formatRows="0" insertColumns="0" insertRows="0"/>
  <sortState ref="B8:D33">
    <sortCondition ref="D8:D35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35 N8:N9">
    <cfRule type="cellIs" dxfId="104" priority="97" stopIfTrue="1" operator="equal">
      <formula>1</formula>
    </cfRule>
    <cfRule type="cellIs" dxfId="103" priority="98" stopIfTrue="1" operator="equal">
      <formula>2</formula>
    </cfRule>
    <cfRule type="cellIs" dxfId="102" priority="99" stopIfTrue="1" operator="equal">
      <formula>3</formula>
    </cfRule>
  </conditionalFormatting>
  <conditionalFormatting sqref="F8:F9">
    <cfRule type="cellIs" dxfId="101" priority="101" stopIfTrue="1" operator="equal">
      <formula>2</formula>
    </cfRule>
    <cfRule type="cellIs" dxfId="100" priority="102" stopIfTrue="1" operator="equal">
      <formula>1</formula>
    </cfRule>
    <cfRule type="cellIs" dxfId="99" priority="103" stopIfTrue="1" operator="equal">
      <formula>3</formula>
    </cfRule>
  </conditionalFormatting>
  <conditionalFormatting sqref="L8:L9 J8:J9 H8:H9">
    <cfRule type="cellIs" dxfId="98" priority="104" stopIfTrue="1" operator="equal">
      <formula>3</formula>
    </cfRule>
    <cfRule type="cellIs" dxfId="97" priority="105" stopIfTrue="1" operator="equal">
      <formula>1</formula>
    </cfRule>
    <cfRule type="cellIs" dxfId="96" priority="106" stopIfTrue="1" operator="equal">
      <formula>2</formula>
    </cfRule>
  </conditionalFormatting>
  <conditionalFormatting sqref="F8:F9 H8:H9 J8:J9 L8:L9">
    <cfRule type="cellIs" dxfId="95" priority="95" stopIfTrue="1" operator="equal">
      <formula>3</formula>
    </cfRule>
    <cfRule type="cellIs" dxfId="94" priority="96" stopIfTrue="1" operator="equal">
      <formula>2</formula>
    </cfRule>
  </conditionalFormatting>
  <conditionalFormatting sqref="N8:N9">
    <cfRule type="cellIs" dxfId="93" priority="94" operator="equal">
      <formula>4</formula>
    </cfRule>
  </conditionalFormatting>
  <conditionalFormatting sqref="N8:N9 F8:F9 H8:H9 J8:J9 L8:L9">
    <cfRule type="cellIs" dxfId="92" priority="91" operator="equal">
      <formula>6</formula>
    </cfRule>
    <cfRule type="cellIs" dxfId="91" priority="92" operator="equal">
      <formula>4</formula>
    </cfRule>
    <cfRule type="cellIs" dxfId="90" priority="93" operator="equal">
      <formula>5</formula>
    </cfRule>
  </conditionalFormatting>
  <conditionalFormatting sqref="N12 N31:N35 N15:N18">
    <cfRule type="cellIs" dxfId="89" priority="82" stopIfTrue="1" operator="equal">
      <formula>1</formula>
    </cfRule>
    <cfRule type="cellIs" dxfId="88" priority="83" stopIfTrue="1" operator="equal">
      <formula>2</formula>
    </cfRule>
    <cfRule type="cellIs" dxfId="87" priority="84" stopIfTrue="1" operator="equal">
      <formula>3</formula>
    </cfRule>
  </conditionalFormatting>
  <conditionalFormatting sqref="F12 F31:F35 F15:F18">
    <cfRule type="cellIs" dxfId="86" priority="85" stopIfTrue="1" operator="equal">
      <formula>2</formula>
    </cfRule>
    <cfRule type="cellIs" dxfId="85" priority="86" stopIfTrue="1" operator="equal">
      <formula>1</formula>
    </cfRule>
    <cfRule type="cellIs" dxfId="84" priority="87" stopIfTrue="1" operator="equal">
      <formula>3</formula>
    </cfRule>
  </conditionalFormatting>
  <conditionalFormatting sqref="L12 J12 H12 H31:H35 J31:J35 L31:L35 H15:H18 J15:J18 L15:L18">
    <cfRule type="cellIs" dxfId="83" priority="88" stopIfTrue="1" operator="equal">
      <formula>3</formula>
    </cfRule>
    <cfRule type="cellIs" dxfId="82" priority="89" stopIfTrue="1" operator="equal">
      <formula>1</formula>
    </cfRule>
    <cfRule type="cellIs" dxfId="81" priority="90" stopIfTrue="1" operator="equal">
      <formula>2</formula>
    </cfRule>
  </conditionalFormatting>
  <conditionalFormatting sqref="F12 H12 J12 L12 L31:L35 J31:J35 H31:H35 F31:F35 L15:L18 J15:J18 H15:H18 F15:F18">
    <cfRule type="cellIs" dxfId="80" priority="80" stopIfTrue="1" operator="equal">
      <formula>3</formula>
    </cfRule>
    <cfRule type="cellIs" dxfId="79" priority="81" stopIfTrue="1" operator="equal">
      <formula>2</formula>
    </cfRule>
  </conditionalFormatting>
  <conditionalFormatting sqref="N12 N31:N35 N15:N18">
    <cfRule type="cellIs" dxfId="78" priority="79" operator="equal">
      <formula>4</formula>
    </cfRule>
  </conditionalFormatting>
  <conditionalFormatting sqref="N12 F12 H12 J12 L12 L31:L35 J31:J35 H31:H35 F31:F35 N31:N35 L15:L18 J15:J18 H15:H18 F15:F18 N15:N18">
    <cfRule type="cellIs" dxfId="77" priority="76" operator="equal">
      <formula>6</formula>
    </cfRule>
    <cfRule type="cellIs" dxfId="76" priority="77" operator="equal">
      <formula>4</formula>
    </cfRule>
    <cfRule type="cellIs" dxfId="75" priority="78" operator="equal">
      <formula>5</formula>
    </cfRule>
  </conditionalFormatting>
  <conditionalFormatting sqref="N10:N11">
    <cfRule type="cellIs" dxfId="74" priority="67" stopIfTrue="1" operator="equal">
      <formula>1</formula>
    </cfRule>
    <cfRule type="cellIs" dxfId="73" priority="68" stopIfTrue="1" operator="equal">
      <formula>2</formula>
    </cfRule>
    <cfRule type="cellIs" dxfId="72" priority="69" stopIfTrue="1" operator="equal">
      <formula>3</formula>
    </cfRule>
  </conditionalFormatting>
  <conditionalFormatting sqref="F10:F11">
    <cfRule type="cellIs" dxfId="71" priority="70" stopIfTrue="1" operator="equal">
      <formula>2</formula>
    </cfRule>
    <cfRule type="cellIs" dxfId="70" priority="71" stopIfTrue="1" operator="equal">
      <formula>1</formula>
    </cfRule>
    <cfRule type="cellIs" dxfId="69" priority="72" stopIfTrue="1" operator="equal">
      <formula>3</formula>
    </cfRule>
  </conditionalFormatting>
  <conditionalFormatting sqref="L10:L11 J10:J11 H10:H11">
    <cfRule type="cellIs" dxfId="68" priority="73" stopIfTrue="1" operator="equal">
      <formula>3</formula>
    </cfRule>
    <cfRule type="cellIs" dxfId="67" priority="74" stopIfTrue="1" operator="equal">
      <formula>1</formula>
    </cfRule>
    <cfRule type="cellIs" dxfId="66" priority="75" stopIfTrue="1" operator="equal">
      <formula>2</formula>
    </cfRule>
  </conditionalFormatting>
  <conditionalFormatting sqref="F10:F11 H10:H11 J10:J11 L10:L11">
    <cfRule type="cellIs" dxfId="65" priority="65" stopIfTrue="1" operator="equal">
      <formula>3</formula>
    </cfRule>
    <cfRule type="cellIs" dxfId="64" priority="66" stopIfTrue="1" operator="equal">
      <formula>2</formula>
    </cfRule>
  </conditionalFormatting>
  <conditionalFormatting sqref="N10:N11">
    <cfRule type="cellIs" dxfId="63" priority="64" operator="equal">
      <formula>4</formula>
    </cfRule>
  </conditionalFormatting>
  <conditionalFormatting sqref="N10:N11 F10:F11 H10:H11 J10:J11 L10:L11">
    <cfRule type="cellIs" dxfId="62" priority="61" operator="equal">
      <formula>6</formula>
    </cfRule>
    <cfRule type="cellIs" dxfId="61" priority="62" operator="equal">
      <formula>4</formula>
    </cfRule>
    <cfRule type="cellIs" dxfId="60" priority="63" operator="equal">
      <formula>5</formula>
    </cfRule>
  </conditionalFormatting>
  <conditionalFormatting sqref="N19:N22">
    <cfRule type="cellIs" dxfId="59" priority="52" stopIfTrue="1" operator="equal">
      <formula>1</formula>
    </cfRule>
    <cfRule type="cellIs" dxfId="58" priority="53" stopIfTrue="1" operator="equal">
      <formula>2</formula>
    </cfRule>
    <cfRule type="cellIs" dxfId="57" priority="54" stopIfTrue="1" operator="equal">
      <formula>3</formula>
    </cfRule>
  </conditionalFormatting>
  <conditionalFormatting sqref="F19:F22">
    <cfRule type="cellIs" dxfId="56" priority="55" stopIfTrue="1" operator="equal">
      <formula>2</formula>
    </cfRule>
    <cfRule type="cellIs" dxfId="55" priority="56" stopIfTrue="1" operator="equal">
      <formula>1</formula>
    </cfRule>
    <cfRule type="cellIs" dxfId="54" priority="57" stopIfTrue="1" operator="equal">
      <formula>3</formula>
    </cfRule>
  </conditionalFormatting>
  <conditionalFormatting sqref="L19:L22 J19:J22 H19:H22">
    <cfRule type="cellIs" dxfId="53" priority="58" stopIfTrue="1" operator="equal">
      <formula>3</formula>
    </cfRule>
    <cfRule type="cellIs" dxfId="52" priority="59" stopIfTrue="1" operator="equal">
      <formula>1</formula>
    </cfRule>
    <cfRule type="cellIs" dxfId="51" priority="60" stopIfTrue="1" operator="equal">
      <formula>2</formula>
    </cfRule>
  </conditionalFormatting>
  <conditionalFormatting sqref="F19:F22 H19:H22 J19:J22 L19:L22">
    <cfRule type="cellIs" dxfId="50" priority="50" stopIfTrue="1" operator="equal">
      <formula>3</formula>
    </cfRule>
    <cfRule type="cellIs" dxfId="49" priority="51" stopIfTrue="1" operator="equal">
      <formula>2</formula>
    </cfRule>
  </conditionalFormatting>
  <conditionalFormatting sqref="N19:N22">
    <cfRule type="cellIs" dxfId="48" priority="49" operator="equal">
      <formula>4</formula>
    </cfRule>
  </conditionalFormatting>
  <conditionalFormatting sqref="N19:N22 F19:F22 H19:H22 J19:J22 L19:L22">
    <cfRule type="cellIs" dxfId="47" priority="46" operator="equal">
      <formula>6</formula>
    </cfRule>
    <cfRule type="cellIs" dxfId="46" priority="47" operator="equal">
      <formula>4</formula>
    </cfRule>
    <cfRule type="cellIs" dxfId="45" priority="48" operator="equal">
      <formula>5</formula>
    </cfRule>
  </conditionalFormatting>
  <conditionalFormatting sqref="N23:N26">
    <cfRule type="cellIs" dxfId="44" priority="37" stopIfTrue="1" operator="equal">
      <formula>1</formula>
    </cfRule>
    <cfRule type="cellIs" dxfId="43" priority="38" stopIfTrue="1" operator="equal">
      <formula>2</formula>
    </cfRule>
    <cfRule type="cellIs" dxfId="42" priority="39" stopIfTrue="1" operator="equal">
      <formula>3</formula>
    </cfRule>
  </conditionalFormatting>
  <conditionalFormatting sqref="F23:F26">
    <cfRule type="cellIs" dxfId="41" priority="40" stopIfTrue="1" operator="equal">
      <formula>2</formula>
    </cfRule>
    <cfRule type="cellIs" dxfId="40" priority="41" stopIfTrue="1" operator="equal">
      <formula>1</formula>
    </cfRule>
    <cfRule type="cellIs" dxfId="39" priority="42" stopIfTrue="1" operator="equal">
      <formula>3</formula>
    </cfRule>
  </conditionalFormatting>
  <conditionalFormatting sqref="L23:L26 J23:J26 H23:H26">
    <cfRule type="cellIs" dxfId="38" priority="43" stopIfTrue="1" operator="equal">
      <formula>3</formula>
    </cfRule>
    <cfRule type="cellIs" dxfId="37" priority="44" stopIfTrue="1" operator="equal">
      <formula>1</formula>
    </cfRule>
    <cfRule type="cellIs" dxfId="36" priority="45" stopIfTrue="1" operator="equal">
      <formula>2</formula>
    </cfRule>
  </conditionalFormatting>
  <conditionalFormatting sqref="F23:F26 H23:H26 J23:J26 L23:L26">
    <cfRule type="cellIs" dxfId="35" priority="35" stopIfTrue="1" operator="equal">
      <formula>3</formula>
    </cfRule>
    <cfRule type="cellIs" dxfId="34" priority="36" stopIfTrue="1" operator="equal">
      <formula>2</formula>
    </cfRule>
  </conditionalFormatting>
  <conditionalFormatting sqref="N23:N26">
    <cfRule type="cellIs" dxfId="33" priority="34" operator="equal">
      <formula>4</formula>
    </cfRule>
  </conditionalFormatting>
  <conditionalFormatting sqref="N23:N26 F23:F26 H23:H26 J23:J26 L23:L26">
    <cfRule type="cellIs" dxfId="32" priority="31" operator="equal">
      <formula>6</formula>
    </cfRule>
    <cfRule type="cellIs" dxfId="31" priority="32" operator="equal">
      <formula>4</formula>
    </cfRule>
    <cfRule type="cellIs" dxfId="30" priority="33" operator="equal">
      <formula>5</formula>
    </cfRule>
  </conditionalFormatting>
  <conditionalFormatting sqref="N27:N30">
    <cfRule type="cellIs" dxfId="29" priority="22" stopIfTrue="1" operator="equal">
      <formula>1</formula>
    </cfRule>
    <cfRule type="cellIs" dxfId="28" priority="23" stopIfTrue="1" operator="equal">
      <formula>2</formula>
    </cfRule>
    <cfRule type="cellIs" dxfId="27" priority="24" stopIfTrue="1" operator="equal">
      <formula>3</formula>
    </cfRule>
  </conditionalFormatting>
  <conditionalFormatting sqref="F27:F30">
    <cfRule type="cellIs" dxfId="26" priority="25" stopIfTrue="1" operator="equal">
      <formula>2</formula>
    </cfRule>
    <cfRule type="cellIs" dxfId="25" priority="26" stopIfTrue="1" operator="equal">
      <formula>1</formula>
    </cfRule>
    <cfRule type="cellIs" dxfId="24" priority="27" stopIfTrue="1" operator="equal">
      <formula>3</formula>
    </cfRule>
  </conditionalFormatting>
  <conditionalFormatting sqref="L27:L30 J27:J30 H27:H30">
    <cfRule type="cellIs" dxfId="23" priority="28" stopIfTrue="1" operator="equal">
      <formula>3</formula>
    </cfRule>
    <cfRule type="cellIs" dxfId="22" priority="29" stopIfTrue="1" operator="equal">
      <formula>1</formula>
    </cfRule>
    <cfRule type="cellIs" dxfId="21" priority="30" stopIfTrue="1" operator="equal">
      <formula>2</formula>
    </cfRule>
  </conditionalFormatting>
  <conditionalFormatting sqref="F27:F30 H27:H30 J27:J30 L27:L30">
    <cfRule type="cellIs" dxfId="20" priority="20" stopIfTrue="1" operator="equal">
      <formula>3</formula>
    </cfRule>
    <cfRule type="cellIs" dxfId="19" priority="21" stopIfTrue="1" operator="equal">
      <formula>2</formula>
    </cfRule>
  </conditionalFormatting>
  <conditionalFormatting sqref="N27:N30">
    <cfRule type="cellIs" dxfId="18" priority="19" operator="equal">
      <formula>4</formula>
    </cfRule>
  </conditionalFormatting>
  <conditionalFormatting sqref="N27:N30 F27:F30 H27:H30 J27:J30 L27:L30">
    <cfRule type="cellIs" dxfId="17" priority="16" operator="equal">
      <formula>6</formula>
    </cfRule>
    <cfRule type="cellIs" dxfId="16" priority="17" operator="equal">
      <formula>4</formula>
    </cfRule>
    <cfRule type="cellIs" dxfId="15" priority="18" operator="equal">
      <formula>5</formula>
    </cfRule>
  </conditionalFormatting>
  <conditionalFormatting sqref="N13:N14">
    <cfRule type="cellIs" dxfId="14" priority="7" stopIfTrue="1" operator="equal">
      <formula>1</formula>
    </cfRule>
    <cfRule type="cellIs" dxfId="13" priority="8" stopIfTrue="1" operator="equal">
      <formula>2</formula>
    </cfRule>
    <cfRule type="cellIs" dxfId="12" priority="9" stopIfTrue="1" operator="equal">
      <formula>3</formula>
    </cfRule>
  </conditionalFormatting>
  <conditionalFormatting sqref="F13:F14">
    <cfRule type="cellIs" dxfId="11" priority="10" stopIfTrue="1" operator="equal">
      <formula>2</formula>
    </cfRule>
    <cfRule type="cellIs" dxfId="10" priority="11" stopIfTrue="1" operator="equal">
      <formula>1</formula>
    </cfRule>
    <cfRule type="cellIs" dxfId="9" priority="12" stopIfTrue="1" operator="equal">
      <formula>3</formula>
    </cfRule>
  </conditionalFormatting>
  <conditionalFormatting sqref="L13:L14 J13:J14 H13:H14">
    <cfRule type="cellIs" dxfId="8" priority="13" stopIfTrue="1" operator="equal">
      <formula>3</formula>
    </cfRule>
    <cfRule type="cellIs" dxfId="7" priority="14" stopIfTrue="1" operator="equal">
      <formula>1</formula>
    </cfRule>
    <cfRule type="cellIs" dxfId="6" priority="15" stopIfTrue="1" operator="equal">
      <formula>2</formula>
    </cfRule>
  </conditionalFormatting>
  <conditionalFormatting sqref="F13:F14 H13:H14 J13:J14 L13:L14">
    <cfRule type="cellIs" dxfId="5" priority="5" stopIfTrue="1" operator="equal">
      <formula>3</formula>
    </cfRule>
    <cfRule type="cellIs" dxfId="4" priority="6" stopIfTrue="1" operator="equal">
      <formula>2</formula>
    </cfRule>
  </conditionalFormatting>
  <conditionalFormatting sqref="N13:N14">
    <cfRule type="cellIs" dxfId="3" priority="4" operator="equal">
      <formula>4</formula>
    </cfRule>
  </conditionalFormatting>
  <conditionalFormatting sqref="N13:N14 F13:F14 H13:H14 J13:J14 L13:L14">
    <cfRule type="cellIs" dxfId="2" priority="1" operator="equal">
      <formula>6</formula>
    </cfRule>
    <cfRule type="cellIs" dxfId="1" priority="2" operator="equal">
      <formula>4</formula>
    </cfRule>
    <cfRule type="cellIs" dxfId="0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6" orientation="landscape" r:id="rId1"/>
  <headerFooter alignWithMargins="0"/>
  <colBreaks count="1" manualBreakCount="1">
    <brk id="15" max="3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Dívky 2011</vt:lpstr>
      <vt:lpstr>Chlapci 2011</vt:lpstr>
      <vt:lpstr>Dívky - 2010</vt:lpstr>
      <vt:lpstr>Chlapci - 2010</vt:lpstr>
      <vt:lpstr>Dívky 2009</vt:lpstr>
      <vt:lpstr>Chlapci - 2009</vt:lpstr>
      <vt:lpstr>'Dívky - 2010'!Oblast_tisku</vt:lpstr>
      <vt:lpstr>'Dívky 2009'!Oblast_tisku</vt:lpstr>
      <vt:lpstr>'Dívky 2011'!Oblast_tisku</vt:lpstr>
      <vt:lpstr>'Chlapci - 2009'!Oblast_tisku</vt:lpstr>
      <vt:lpstr>'Chlapci - 2010'!Oblast_tisku</vt:lpstr>
      <vt:lpstr>'Chlapci 2011'!Oblast_tisku</vt:lpstr>
    </vt:vector>
  </TitlesOfParts>
  <Company>ČAS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Jana Feilhauerová</cp:lastModifiedBy>
  <cp:lastPrinted>2018-06-20T11:32:05Z</cp:lastPrinted>
  <dcterms:created xsi:type="dcterms:W3CDTF">2008-06-19T08:02:12Z</dcterms:created>
  <dcterms:modified xsi:type="dcterms:W3CDTF">2018-06-21T07:15:11Z</dcterms:modified>
</cp:coreProperties>
</file>