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" sheetId="1" r:id="rId1"/>
    <sheet name="Počty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D" sheetId="8" r:id="rId8"/>
    <sheet name="6.kolo H" sheetId="9" r:id="rId9"/>
    <sheet name="7.kolo" sheetId="10" r:id="rId10"/>
    <sheet name="D 05" sheetId="11" r:id="rId11"/>
    <sheet name="D 06" sheetId="12" r:id="rId12"/>
    <sheet name="H 05" sheetId="13" r:id="rId13"/>
    <sheet name="H 06" sheetId="14" r:id="rId14"/>
  </sheets>
  <definedNames/>
  <calcPr fullCalcOnLoad="1"/>
</workbook>
</file>

<file path=xl/sharedStrings.xml><?xml version="1.0" encoding="utf-8"?>
<sst xmlns="http://schemas.openxmlformats.org/spreadsheetml/2006/main" count="8121" uniqueCount="2236">
  <si>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</si>
  <si>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</si>
  <si>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</si>
  <si>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</si>
  <si>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</si>
  <si>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</si>
  <si>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</si>
  <si>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</si>
  <si>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</si>
  <si>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</si>
  <si>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</si>
  <si>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</si>
  <si>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</si>
  <si>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</si>
  <si>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</si>
  <si>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</si>
  <si>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</si>
  <si>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</si>
  <si>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</si>
  <si>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</si>
  <si>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</si>
  <si>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</si>
  <si>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</si>
  <si>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</si>
  <si>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</si>
  <si>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</si>
  <si>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Vilčková Karolína</t>
  </si>
  <si>
    <t>28.</t>
  </si>
  <si>
    <t>29.</t>
  </si>
  <si>
    <t>30.</t>
  </si>
  <si>
    <t>31.</t>
  </si>
  <si>
    <t>32.</t>
  </si>
  <si>
    <t>Sikorová Markéta</t>
  </si>
  <si>
    <t>TJ Jäkl Karviná</t>
  </si>
  <si>
    <t>Feilhauerová Ema</t>
  </si>
  <si>
    <t>Šebestíková Sára</t>
  </si>
  <si>
    <t>33.</t>
  </si>
  <si>
    <t>TJ Valašské Meziříčí</t>
  </si>
  <si>
    <t>SSK Vítkovice</t>
  </si>
  <si>
    <t>1</t>
  </si>
  <si>
    <t>34.</t>
  </si>
  <si>
    <t>19</t>
  </si>
  <si>
    <t>Hájovský Josef</t>
  </si>
  <si>
    <t>Vlk Martin</t>
  </si>
  <si>
    <t>Samiec Ondřej</t>
  </si>
  <si>
    <t>Surovec David</t>
  </si>
  <si>
    <t>Bujok Adam</t>
  </si>
  <si>
    <t>Reis Daniel</t>
  </si>
  <si>
    <t>Grzych Oliver</t>
  </si>
  <si>
    <t>Tobola Jakub</t>
  </si>
  <si>
    <t>Langer Martin</t>
  </si>
  <si>
    <t>Kozlová Valentýna</t>
  </si>
  <si>
    <t>Slezan FM B</t>
  </si>
  <si>
    <t>35.</t>
  </si>
  <si>
    <t>36.</t>
  </si>
  <si>
    <t>37.</t>
  </si>
  <si>
    <t>38.</t>
  </si>
  <si>
    <t>39.</t>
  </si>
  <si>
    <t>40.</t>
  </si>
  <si>
    <t>41.</t>
  </si>
  <si>
    <t>1.kolo</t>
  </si>
  <si>
    <t>2.kolo</t>
  </si>
  <si>
    <t>3.kolo</t>
  </si>
  <si>
    <t>4.kolo</t>
  </si>
  <si>
    <t>5.kolo</t>
  </si>
  <si>
    <t>6.kolo</t>
  </si>
  <si>
    <t>7.kolo</t>
  </si>
  <si>
    <t>celkem</t>
  </si>
  <si>
    <t>oddíl</t>
  </si>
  <si>
    <t>závodnice</t>
  </si>
  <si>
    <t>poř.</t>
  </si>
  <si>
    <t>roč.</t>
  </si>
  <si>
    <t>Hoši ročník 2005</t>
  </si>
  <si>
    <t>Dívky ročník 2005</t>
  </si>
  <si>
    <t>0</t>
  </si>
  <si>
    <t>Pořadí družstev</t>
  </si>
  <si>
    <t>TJ Slezan Frýdek-Místek A</t>
  </si>
  <si>
    <t>TJ Slezan Frýdek-Místek B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</si>
  <si>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</si>
  <si>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</si>
  <si>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</si>
  <si>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</si>
  <si>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</si>
  <si>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</si>
  <si>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</si>
  <si>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</si>
  <si>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</si>
  <si>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</si>
  <si>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</si>
  <si>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</si>
  <si>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</si>
  <si>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</si>
  <si>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</si>
  <si>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</si>
  <si>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dívky</t>
  </si>
  <si>
    <t>hoši</t>
  </si>
  <si>
    <t>celkově startů</t>
  </si>
  <si>
    <t>Počet závodníků v jednotlivých kolech</t>
  </si>
  <si>
    <t>Boboková Nikola</t>
  </si>
  <si>
    <t>Ernstová Natálie</t>
  </si>
  <si>
    <t>Stehnová Alice</t>
  </si>
  <si>
    <t>42.</t>
  </si>
  <si>
    <t>43.</t>
  </si>
  <si>
    <t>44.</t>
  </si>
  <si>
    <t>45.</t>
  </si>
  <si>
    <t>46.</t>
  </si>
  <si>
    <t>Frýdl Vojtěch</t>
  </si>
  <si>
    <t>40</t>
  </si>
  <si>
    <t>Koza Michal</t>
  </si>
  <si>
    <t>Smyček David</t>
  </si>
  <si>
    <t>47.</t>
  </si>
  <si>
    <t>48.</t>
  </si>
  <si>
    <t>49.</t>
  </si>
  <si>
    <t>37</t>
  </si>
  <si>
    <t>31</t>
  </si>
  <si>
    <t>50.</t>
  </si>
  <si>
    <t>51.</t>
  </si>
  <si>
    <t>Škapa Jakub</t>
  </si>
  <si>
    <t>Honěk Adam</t>
  </si>
  <si>
    <t>9.</t>
  </si>
  <si>
    <t>10.</t>
  </si>
  <si>
    <t>11.</t>
  </si>
  <si>
    <t>12.</t>
  </si>
  <si>
    <t>Kanitrová Kamila</t>
  </si>
  <si>
    <t>AO Slávia Havířov</t>
  </si>
  <si>
    <t>AK EZ Kopřivnice B</t>
  </si>
  <si>
    <t>AK EZ Kopřivnice A</t>
  </si>
  <si>
    <t>TJ TŽ Třinec B</t>
  </si>
  <si>
    <t>TJ TŽ Třinec A</t>
  </si>
  <si>
    <t>Atletika Poruba</t>
  </si>
  <si>
    <t>Pešlová Patricie</t>
  </si>
  <si>
    <t>Slezan FM</t>
  </si>
  <si>
    <t>Hanzelková Amálie</t>
  </si>
  <si>
    <t>Kojecká Lucie</t>
  </si>
  <si>
    <t>Výmolová Anna</t>
  </si>
  <si>
    <t>Hoňková Agáta</t>
  </si>
  <si>
    <t>Hrčková Julie</t>
  </si>
  <si>
    <t>Krchňáková Tereza</t>
  </si>
  <si>
    <t>Bystřičanová Barbora</t>
  </si>
  <si>
    <t>Benišová Petra</t>
  </si>
  <si>
    <t>Jachnická Alžběta</t>
  </si>
  <si>
    <t>Mendreková Kateřina</t>
  </si>
  <si>
    <t>Brozdová Darina</t>
  </si>
  <si>
    <t>Heczková Markéta</t>
  </si>
  <si>
    <t>52.</t>
  </si>
  <si>
    <t>53.</t>
  </si>
  <si>
    <t>54.</t>
  </si>
  <si>
    <t>Vávrová Michaela</t>
  </si>
  <si>
    <t>55.</t>
  </si>
  <si>
    <t>56.</t>
  </si>
  <si>
    <t>57.</t>
  </si>
  <si>
    <t>58.</t>
  </si>
  <si>
    <t>59.</t>
  </si>
  <si>
    <t>60.</t>
  </si>
  <si>
    <t>Machynová Barbora</t>
  </si>
  <si>
    <t>61.</t>
  </si>
  <si>
    <t>62.</t>
  </si>
  <si>
    <t>Andrlová Anna</t>
  </si>
  <si>
    <t>63.</t>
  </si>
  <si>
    <t>64.</t>
  </si>
  <si>
    <t>65.</t>
  </si>
  <si>
    <t>Hanzelka Daniel</t>
  </si>
  <si>
    <t>Klimas Jan</t>
  </si>
  <si>
    <t>Mitrenga Szymon</t>
  </si>
  <si>
    <t>Bojko František</t>
  </si>
  <si>
    <t>Marek Štěpán</t>
  </si>
  <si>
    <t>Sadílek Jakub</t>
  </si>
  <si>
    <t>Giergiel František</t>
  </si>
  <si>
    <t>Ptáček Jan</t>
  </si>
  <si>
    <t>Charvátek Jan</t>
  </si>
  <si>
    <t>Říha Prokop</t>
  </si>
  <si>
    <t>Juřena Josef</t>
  </si>
  <si>
    <t>Cieslar Matěj</t>
  </si>
  <si>
    <t>Maleček Jakub</t>
  </si>
  <si>
    <t>Hoši ročník 2006</t>
  </si>
  <si>
    <t>24</t>
  </si>
  <si>
    <t>23</t>
  </si>
  <si>
    <t>21</t>
  </si>
  <si>
    <t>20</t>
  </si>
  <si>
    <t>55</t>
  </si>
  <si>
    <t>16</t>
  </si>
  <si>
    <t>14</t>
  </si>
  <si>
    <t>30</t>
  </si>
  <si>
    <t>27</t>
  </si>
  <si>
    <t>22</t>
  </si>
  <si>
    <t>18</t>
  </si>
  <si>
    <t>17</t>
  </si>
  <si>
    <t>12</t>
  </si>
  <si>
    <t>15</t>
  </si>
  <si>
    <t>13</t>
  </si>
  <si>
    <t>25</t>
  </si>
  <si>
    <t>26</t>
  </si>
  <si>
    <t>28</t>
  </si>
  <si>
    <t>29</t>
  </si>
  <si>
    <t>Melčák Matěj</t>
  </si>
  <si>
    <t>32</t>
  </si>
  <si>
    <t>33</t>
  </si>
  <si>
    <t>34</t>
  </si>
  <si>
    <t>2006</t>
  </si>
  <si>
    <t>35</t>
  </si>
  <si>
    <t>2005</t>
  </si>
  <si>
    <t>36</t>
  </si>
  <si>
    <t>38</t>
  </si>
  <si>
    <t>39</t>
  </si>
  <si>
    <t>41</t>
  </si>
  <si>
    <t>42</t>
  </si>
  <si>
    <t>Ševčík Tadeáš</t>
  </si>
  <si>
    <t>43</t>
  </si>
  <si>
    <t>44</t>
  </si>
  <si>
    <t>45</t>
  </si>
  <si>
    <t>46</t>
  </si>
  <si>
    <t>Cholevík Dominik</t>
  </si>
  <si>
    <t>47</t>
  </si>
  <si>
    <t>Folwarczny David</t>
  </si>
  <si>
    <t>48</t>
  </si>
  <si>
    <t>49</t>
  </si>
  <si>
    <t>Bartoň Filip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</si>
  <si>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</si>
  <si>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</si>
  <si>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</si>
  <si>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</si>
  <si>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</si>
  <si>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</si>
  <si>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</si>
  <si>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</si>
  <si>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</si>
  <si>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</si>
  <si>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</si>
  <si>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Martynek Tobiáš</t>
  </si>
  <si>
    <t>Tkáčová Adéla</t>
  </si>
  <si>
    <t>Maternová Natálie</t>
  </si>
  <si>
    <t>Suchánková Johana</t>
  </si>
  <si>
    <t>Lieblová Tereza</t>
  </si>
  <si>
    <t>Motyková Aneta</t>
  </si>
  <si>
    <t>Návratová Amálie</t>
  </si>
  <si>
    <t>Jurečková Vendula</t>
  </si>
  <si>
    <t>Čmielová Barbora</t>
  </si>
  <si>
    <t>Kotrysová Adéla</t>
  </si>
  <si>
    <t>Michálková Lucie</t>
  </si>
  <si>
    <t>Kožuchová Nela</t>
  </si>
  <si>
    <t>Bělunková Michaela</t>
  </si>
  <si>
    <t>Pošvancová Tereza</t>
  </si>
  <si>
    <t>Glosová Kateřina</t>
  </si>
  <si>
    <t>Valová Alena</t>
  </si>
  <si>
    <t>Válková Nina</t>
  </si>
  <si>
    <t>Sochová Michaela</t>
  </si>
  <si>
    <t>Válková Ema</t>
  </si>
  <si>
    <t>Pondělníčková Michala</t>
  </si>
  <si>
    <t>Krčková Lucie</t>
  </si>
  <si>
    <t>Melčáková Michaela</t>
  </si>
  <si>
    <t>Macháčková Vendula</t>
  </si>
  <si>
    <t>Fojtík Jakub</t>
  </si>
  <si>
    <t>Třešňák Matěj</t>
  </si>
  <si>
    <t>Schneeberger Melanie Sophie</t>
  </si>
  <si>
    <t>66.</t>
  </si>
  <si>
    <t>Zach Matyáš</t>
  </si>
  <si>
    <t>Boková Zuzana</t>
  </si>
  <si>
    <t>Slezan FM A</t>
  </si>
  <si>
    <t>Pavelka Tomáš</t>
  </si>
  <si>
    <t>Pohl Adam</t>
  </si>
  <si>
    <t>Prášková Erika</t>
  </si>
  <si>
    <t>Holub Vít</t>
  </si>
  <si>
    <t>Ermisová Lea</t>
  </si>
  <si>
    <t>Ebr Pavel</t>
  </si>
  <si>
    <t>Bartoň Tobiáš</t>
  </si>
  <si>
    <t>Rýdlová Ivana</t>
  </si>
  <si>
    <t>Beskydský pohár přípravek 2016</t>
  </si>
  <si>
    <t>4. ročník</t>
  </si>
  <si>
    <t>Frýdek-Místek            3. kolo         Májové závody 1.5.2016</t>
  </si>
  <si>
    <t>Frýdek-Místek            7. kolo         22.9.2016</t>
  </si>
  <si>
    <t>Vítkovice        6. kolo         13.9.2016</t>
  </si>
  <si>
    <t>Poruba        5. kolo         23.6.2016</t>
  </si>
  <si>
    <t>Štramberk         4. kolo         21.5.2016</t>
  </si>
  <si>
    <t>TJ Valašské Meziříčí A</t>
  </si>
  <si>
    <t>TJ Valašské Meziříčí B</t>
  </si>
  <si>
    <t>Frýdek-Místek            1. závod       19. 3. 2016</t>
  </si>
  <si>
    <t>Pořadí družstev v 1.kole</t>
  </si>
  <si>
    <t>hlavní body</t>
  </si>
  <si>
    <t>pomocné body</t>
  </si>
  <si>
    <t xml:space="preserve">525 </t>
  </si>
  <si>
    <t>365</t>
  </si>
  <si>
    <t>269</t>
  </si>
  <si>
    <t xml:space="preserve">  9</t>
  </si>
  <si>
    <t>186</t>
  </si>
  <si>
    <t xml:space="preserve">  8</t>
  </si>
  <si>
    <t>156</t>
  </si>
  <si>
    <t xml:space="preserve">  7</t>
  </si>
  <si>
    <t xml:space="preserve">  96</t>
  </si>
  <si>
    <t xml:space="preserve">  6</t>
  </si>
  <si>
    <t xml:space="preserve">  22</t>
  </si>
  <si>
    <t xml:space="preserve">  5</t>
  </si>
  <si>
    <t xml:space="preserve">  17</t>
  </si>
  <si>
    <t xml:space="preserve">  4</t>
  </si>
  <si>
    <t xml:space="preserve">  15</t>
  </si>
  <si>
    <t xml:space="preserve">  3</t>
  </si>
  <si>
    <t xml:space="preserve">  11</t>
  </si>
  <si>
    <t xml:space="preserve">  2</t>
  </si>
  <si>
    <t xml:space="preserve">    0</t>
  </si>
  <si>
    <t xml:space="preserve">  0</t>
  </si>
  <si>
    <t>Dívky 2005/2006 - 900 m</t>
  </si>
  <si>
    <t>3:21 min.</t>
  </si>
  <si>
    <t>45 bodů</t>
  </si>
  <si>
    <t>Pěšlová Patricie</t>
  </si>
  <si>
    <t>3:25</t>
  </si>
  <si>
    <t>3:26</t>
  </si>
  <si>
    <t>3:27</t>
  </si>
  <si>
    <t>3:28</t>
  </si>
  <si>
    <t>3:30</t>
  </si>
  <si>
    <t>3:32</t>
  </si>
  <si>
    <t>3:36</t>
  </si>
  <si>
    <t>3:37</t>
  </si>
  <si>
    <t>Kluzová Micheala</t>
  </si>
  <si>
    <t>3:38</t>
  </si>
  <si>
    <t>3:40</t>
  </si>
  <si>
    <t>3:41</t>
  </si>
  <si>
    <t>3:42</t>
  </si>
  <si>
    <t>3:44</t>
  </si>
  <si>
    <t>3:45</t>
  </si>
  <si>
    <t>Janáková Sára</t>
  </si>
  <si>
    <t>3:46</t>
  </si>
  <si>
    <t>Janiczková Lenka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</si>
  <si>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</si>
  <si>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</si>
  <si>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</si>
  <si>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</si>
  <si>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</si>
  <si>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</si>
  <si>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</si>
  <si>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</si>
  <si>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</si>
  <si>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Hlaváčová Klára</t>
  </si>
  <si>
    <t>3:57</t>
  </si>
  <si>
    <t>Ciencialová Dorota</t>
  </si>
  <si>
    <t>3:58</t>
  </si>
  <si>
    <t>Kaňoková Karolína</t>
  </si>
  <si>
    <t>3:59</t>
  </si>
  <si>
    <t>4:00</t>
  </si>
  <si>
    <t>4:02</t>
  </si>
  <si>
    <t>Ratajová Kateřina</t>
  </si>
  <si>
    <t>4:03</t>
  </si>
  <si>
    <t>4:04</t>
  </si>
  <si>
    <t>Svobodová Sabina</t>
  </si>
  <si>
    <t>4:05</t>
  </si>
  <si>
    <t>4:06</t>
  </si>
  <si>
    <t>Daňková Dorota</t>
  </si>
  <si>
    <t>Krchňáková Sára</t>
  </si>
  <si>
    <t>4:07</t>
  </si>
  <si>
    <t>4:08</t>
  </si>
  <si>
    <t>4:09</t>
  </si>
  <si>
    <t>4:10</t>
  </si>
  <si>
    <t>Janáková Nikola</t>
  </si>
  <si>
    <t>4:11</t>
  </si>
  <si>
    <t>Sall Serafina Crystal</t>
  </si>
  <si>
    <t>4:12</t>
  </si>
  <si>
    <t>Puczoková Simona</t>
  </si>
  <si>
    <t>4:18</t>
  </si>
  <si>
    <t>4:21</t>
  </si>
  <si>
    <t>Zwyrtková Adéla</t>
  </si>
  <si>
    <t>4:22</t>
  </si>
  <si>
    <t>4:26</t>
  </si>
  <si>
    <t>Jančová Klára</t>
  </si>
  <si>
    <t>4:28</t>
  </si>
  <si>
    <t>Recková Rozálie</t>
  </si>
  <si>
    <t>4:29</t>
  </si>
  <si>
    <t>Podaná Klára</t>
  </si>
  <si>
    <t>Vavrušová Sára</t>
  </si>
  <si>
    <t>4:31</t>
  </si>
  <si>
    <t>Nováčková Dominika</t>
  </si>
  <si>
    <t>4:32</t>
  </si>
  <si>
    <t xml:space="preserve">Sysalová Anna </t>
  </si>
  <si>
    <t>Kuřilová Kateřina</t>
  </si>
  <si>
    <t>4:33</t>
  </si>
  <si>
    <t>Ruszová Karolína</t>
  </si>
  <si>
    <t>4:35</t>
  </si>
  <si>
    <t>4:47</t>
  </si>
  <si>
    <t>Štefková Michaela</t>
  </si>
  <si>
    <t>5.23</t>
  </si>
  <si>
    <t>Chlapci 2005/2006 - 900 m</t>
  </si>
  <si>
    <t>3:17 min.</t>
  </si>
  <si>
    <t>3:20</t>
  </si>
  <si>
    <t>3:22</t>
  </si>
  <si>
    <t xml:space="preserve">Bartoň Max </t>
  </si>
  <si>
    <t>3:29</t>
  </si>
  <si>
    <t>3:33</t>
  </si>
  <si>
    <t>3:34</t>
  </si>
  <si>
    <t>3:35</t>
  </si>
  <si>
    <t>Bok Matěj</t>
  </si>
  <si>
    <t xml:space="preserve">Raška Vojtěch </t>
  </si>
  <si>
    <t>Böhm Filip</t>
  </si>
  <si>
    <t>3:39</t>
  </si>
  <si>
    <t>Čuraj Adam</t>
  </si>
  <si>
    <t>3:43</t>
  </si>
  <si>
    <t>Matola Jiří</t>
  </si>
  <si>
    <t>Hrabovský Michal</t>
  </si>
  <si>
    <t xml:space="preserve">Kovář Vojtěch </t>
  </si>
  <si>
    <t>Frydrych Tomáš</t>
  </si>
  <si>
    <t>3:56</t>
  </si>
  <si>
    <t>Vavruša Samuel</t>
  </si>
  <si>
    <t>4:01</t>
  </si>
  <si>
    <t>Kowala Pavel</t>
  </si>
  <si>
    <t>Kluz Matouš</t>
  </si>
  <si>
    <t>Horák Jakub</t>
  </si>
  <si>
    <t>Kluz Šimon</t>
  </si>
  <si>
    <t>4:13</t>
  </si>
  <si>
    <t>4:15</t>
  </si>
  <si>
    <t>4:16</t>
  </si>
  <si>
    <t>Szlauer Šimon</t>
  </si>
  <si>
    <t>Niemczyk Alan</t>
  </si>
  <si>
    <t>4:20</t>
  </si>
  <si>
    <t>Dej Filip</t>
  </si>
  <si>
    <t>Pawliczek Levi</t>
  </si>
  <si>
    <t>4:34</t>
  </si>
  <si>
    <t>Mrózek Jan</t>
  </si>
  <si>
    <t>4:42</t>
  </si>
  <si>
    <t>Žiak Dušan</t>
  </si>
  <si>
    <t>4:58</t>
  </si>
  <si>
    <t>Dívky ročník 2006</t>
  </si>
  <si>
    <t xml:space="preserve">2 </t>
  </si>
  <si>
    <r>
      <t xml:space="preserve">0 </t>
    </r>
    <r>
      <rPr>
        <sz val="8"/>
        <rFont val="Arial CE"/>
        <family val="0"/>
      </rPr>
      <t>/49/</t>
    </r>
  </si>
  <si>
    <r>
      <t xml:space="preserve">0 </t>
    </r>
    <r>
      <rPr>
        <sz val="8"/>
        <rFont val="Arial CE"/>
        <family val="0"/>
      </rPr>
      <t>/44/</t>
    </r>
  </si>
  <si>
    <t xml:space="preserve">45 </t>
  </si>
  <si>
    <t>Šimčíková Klára</t>
  </si>
  <si>
    <t>Tichá Bára</t>
  </si>
  <si>
    <t>Třinec 21.4.2016 - 2. kolo</t>
  </si>
  <si>
    <t>Celkem</t>
  </si>
  <si>
    <t>Jméno</t>
  </si>
  <si>
    <t>Oddíl</t>
  </si>
  <si>
    <t>60m</t>
  </si>
  <si>
    <t>Body</t>
  </si>
  <si>
    <t>dálka</t>
  </si>
  <si>
    <t>míček</t>
  </si>
  <si>
    <t>600m</t>
  </si>
  <si>
    <t>Poř.</t>
  </si>
  <si>
    <t>24.2.2005</t>
  </si>
  <si>
    <t>KOPRI A</t>
  </si>
  <si>
    <t>9,03</t>
  </si>
  <si>
    <t>4,15</t>
  </si>
  <si>
    <t>35,03</t>
  </si>
  <si>
    <t>57,02</t>
  </si>
  <si>
    <t>Szczerba Vojtěch</t>
  </si>
  <si>
    <t>TZTRI A</t>
  </si>
  <si>
    <t>9,07</t>
  </si>
  <si>
    <t>4,09</t>
  </si>
  <si>
    <t>24,51</t>
  </si>
  <si>
    <t>54,65</t>
  </si>
  <si>
    <t>9,19</t>
  </si>
  <si>
    <t>4,01</t>
  </si>
  <si>
    <t>35,40</t>
  </si>
  <si>
    <t>00,91</t>
  </si>
  <si>
    <t>28.6.2006</t>
  </si>
  <si>
    <t>9,31</t>
  </si>
  <si>
    <t>3,67</t>
  </si>
  <si>
    <t>40,35</t>
  </si>
  <si>
    <t>00,83</t>
  </si>
  <si>
    <t>FMIST</t>
  </si>
  <si>
    <t>9,34</t>
  </si>
  <si>
    <t>3,91</t>
  </si>
  <si>
    <t>32,36</t>
  </si>
  <si>
    <t>58,68</t>
  </si>
  <si>
    <t>Matýska Marek</t>
  </si>
  <si>
    <t>VALME</t>
  </si>
  <si>
    <t>9,30</t>
  </si>
  <si>
    <t>3,66</t>
  </si>
  <si>
    <t>34,60</t>
  </si>
  <si>
    <t>00,09</t>
  </si>
  <si>
    <t>14.10.2005</t>
  </si>
  <si>
    <t>PORUB</t>
  </si>
  <si>
    <t>9,32</t>
  </si>
  <si>
    <t>4,00</t>
  </si>
  <si>
    <t>34,24</t>
  </si>
  <si>
    <t>09,81</t>
  </si>
  <si>
    <t>Bohm Filip</t>
  </si>
  <si>
    <t>9,48</t>
  </si>
  <si>
    <t>3,83</t>
  </si>
  <si>
    <t>26,70</t>
  </si>
  <si>
    <t>2,</t>
  </si>
  <si>
    <t>03,24</t>
  </si>
  <si>
    <t>28.7.2005</t>
  </si>
  <si>
    <t>VITKO</t>
  </si>
  <si>
    <t>9,87</t>
  </si>
  <si>
    <t>3,35</t>
  </si>
  <si>
    <t>31,63</t>
  </si>
  <si>
    <t>57,30</t>
  </si>
  <si>
    <t>Malota Jiří</t>
  </si>
  <si>
    <t>3,62</t>
  </si>
  <si>
    <t>32,85</t>
  </si>
  <si>
    <t>07,38</t>
  </si>
  <si>
    <t>Bartoň Max</t>
  </si>
  <si>
    <t>24.3.2005</t>
  </si>
  <si>
    <t>9,69</t>
  </si>
  <si>
    <t>3,29</t>
  </si>
  <si>
    <t>35,63</t>
  </si>
  <si>
    <t>01,39</t>
  </si>
  <si>
    <t>9,65</t>
  </si>
  <si>
    <t>28,91</t>
  </si>
  <si>
    <t>02,15</t>
  </si>
  <si>
    <t>18.10.2005</t>
  </si>
  <si>
    <t>9,58</t>
  </si>
  <si>
    <t>3,92</t>
  </si>
  <si>
    <t>28,33</t>
  </si>
  <si>
    <t>06,22</t>
  </si>
  <si>
    <t>Martinkevič Matěj</t>
  </si>
  <si>
    <t>23.10.2006</t>
  </si>
  <si>
    <t>9,45</t>
  </si>
  <si>
    <t>3,32</t>
  </si>
  <si>
    <t>25,13</t>
  </si>
  <si>
    <t>04,01</t>
  </si>
  <si>
    <t>Raška Vojtěch</t>
  </si>
  <si>
    <t>27.2.2006</t>
  </si>
  <si>
    <t>9,79</t>
  </si>
  <si>
    <t>3,39</t>
  </si>
  <si>
    <t>34,29</t>
  </si>
  <si>
    <t>07,26</t>
  </si>
  <si>
    <t>8.5.2006</t>
  </si>
  <si>
    <t>10,14</t>
  </si>
  <si>
    <t>3,55</t>
  </si>
  <si>
    <t>33,88</t>
  </si>
  <si>
    <t>05,41</t>
  </si>
  <si>
    <t>20.3.2005</t>
  </si>
  <si>
    <t>9,59</t>
  </si>
  <si>
    <t>3,47</t>
  </si>
  <si>
    <t>37,37</t>
  </si>
  <si>
    <t>13,67</t>
  </si>
  <si>
    <t>9,60</t>
  </si>
  <si>
    <t>30,20</t>
  </si>
  <si>
    <t>11,18</t>
  </si>
  <si>
    <t>23.4.2006</t>
  </si>
  <si>
    <t>9,84</t>
  </si>
  <si>
    <t>3,71</t>
  </si>
  <si>
    <t>21,22</t>
  </si>
  <si>
    <t>03,95</t>
  </si>
  <si>
    <t>Kovář Vojtěch</t>
  </si>
  <si>
    <t>22.9.2005</t>
  </si>
  <si>
    <t>9,70</t>
  </si>
  <si>
    <t>32,70</t>
  </si>
  <si>
    <t>12,95</t>
  </si>
  <si>
    <t>9,99</t>
  </si>
  <si>
    <t>3,28</t>
  </si>
  <si>
    <t>29,02</t>
  </si>
  <si>
    <t>05,16</t>
  </si>
  <si>
    <t>15.1.2006</t>
  </si>
  <si>
    <t>3,26</t>
  </si>
  <si>
    <t>06,17</t>
  </si>
  <si>
    <t>7.1.2005</t>
  </si>
  <si>
    <t>10,35</t>
  </si>
  <si>
    <t>3,15</t>
  </si>
  <si>
    <t>37,53</t>
  </si>
  <si>
    <t>06,21</t>
  </si>
  <si>
    <t>10,01</t>
  </si>
  <si>
    <t>3,58</t>
  </si>
  <si>
    <t>22,75</t>
  </si>
  <si>
    <t>06,03</t>
  </si>
  <si>
    <t>10.5.2006</t>
  </si>
  <si>
    <t>9,82</t>
  </si>
  <si>
    <t>29,12</t>
  </si>
  <si>
    <t>09,90</t>
  </si>
  <si>
    <t>Lánský Šimon</t>
  </si>
  <si>
    <t>9,75</t>
  </si>
  <si>
    <t>3,44</t>
  </si>
  <si>
    <t>35,94</t>
  </si>
  <si>
    <t>16,61</t>
  </si>
  <si>
    <t>10,17</t>
  </si>
  <si>
    <t>3,34</t>
  </si>
  <si>
    <t>16,13</t>
  </si>
  <si>
    <t>00,21</t>
  </si>
  <si>
    <t>16.5.2006</t>
  </si>
  <si>
    <t>10,07</t>
  </si>
  <si>
    <t>34,26</t>
  </si>
  <si>
    <t>18,16</t>
  </si>
  <si>
    <t>9,93</t>
  </si>
  <si>
    <t>20,76</t>
  </si>
  <si>
    <t>10,78</t>
  </si>
  <si>
    <t>Vlach Tadeáš</t>
  </si>
  <si>
    <t>21.2.2005</t>
  </si>
  <si>
    <t>3,46</t>
  </si>
  <si>
    <t>37,55</t>
  </si>
  <si>
    <t>23,92</t>
  </si>
  <si>
    <t>3,31</t>
  </si>
  <si>
    <t>29,22</t>
  </si>
  <si>
    <t>12,38</t>
  </si>
  <si>
    <t>Matura Štěpán</t>
  </si>
  <si>
    <t>9,73</t>
  </si>
  <si>
    <t>3,89</t>
  </si>
  <si>
    <t>22,08</t>
  </si>
  <si>
    <t>21,39</t>
  </si>
  <si>
    <t>2,99</t>
  </si>
  <si>
    <t>33,36</t>
  </si>
  <si>
    <t>13,24</t>
  </si>
  <si>
    <t>Altman Patrik</t>
  </si>
  <si>
    <t>26.10.2005</t>
  </si>
  <si>
    <t>9,89</t>
  </si>
  <si>
    <t>3,37</t>
  </si>
  <si>
    <t>27,64</t>
  </si>
  <si>
    <t>17,05</t>
  </si>
  <si>
    <t>Lukaštík Vojtěch</t>
  </si>
  <si>
    <t>14.12.2005</t>
  </si>
  <si>
    <t>3,13</t>
  </si>
  <si>
    <t>30,92</t>
  </si>
  <si>
    <t>17,90</t>
  </si>
  <si>
    <t>9,90</t>
  </si>
  <si>
    <t>3,41</t>
  </si>
  <si>
    <t>25,56</t>
  </si>
  <si>
    <t>17,43</t>
  </si>
  <si>
    <t>5.5.2006</t>
  </si>
  <si>
    <t>10,18</t>
  </si>
  <si>
    <t>3,20</t>
  </si>
  <si>
    <t>32,55</t>
  </si>
  <si>
    <t>17,22</t>
  </si>
  <si>
    <t>25.9.2005</t>
  </si>
  <si>
    <t>KOPRI B</t>
  </si>
  <si>
    <t>9,86</t>
  </si>
  <si>
    <t>3,14</t>
  </si>
  <si>
    <t>26,79</t>
  </si>
  <si>
    <t>16,80</t>
  </si>
  <si>
    <t>16.9.2006</t>
  </si>
  <si>
    <t>10,00</t>
  </si>
  <si>
    <t>3,11</t>
  </si>
  <si>
    <t>29,24</t>
  </si>
  <si>
    <t>16,26</t>
  </si>
  <si>
    <t>24,13</t>
  </si>
  <si>
    <t>22,98</t>
  </si>
  <si>
    <t>Mikulík Ondřej</t>
  </si>
  <si>
    <t>9,64</t>
  </si>
  <si>
    <t>23,91</t>
  </si>
  <si>
    <t>28,03</t>
  </si>
  <si>
    <t>5.12.2005</t>
  </si>
  <si>
    <t>10,49</t>
  </si>
  <si>
    <t>3,30</t>
  </si>
  <si>
    <t>19,50</t>
  </si>
  <si>
    <t>14,00</t>
  </si>
  <si>
    <t>Ježowicz Jan</t>
  </si>
  <si>
    <t>3,65</t>
  </si>
  <si>
    <t>18,99</t>
  </si>
  <si>
    <t>26,42</t>
  </si>
  <si>
    <t>11,19</t>
  </si>
  <si>
    <t>16,20</t>
  </si>
  <si>
    <t>11,57</t>
  </si>
  <si>
    <t>KARVI</t>
  </si>
  <si>
    <t>3,24</t>
  </si>
  <si>
    <t>30,61</t>
  </si>
  <si>
    <t>10,43</t>
  </si>
  <si>
    <t>3,18</t>
  </si>
  <si>
    <t>12,69</t>
  </si>
  <si>
    <t>15,83</t>
  </si>
  <si>
    <t>Harhaj Jan</t>
  </si>
  <si>
    <t>12.5.2005</t>
  </si>
  <si>
    <t>10,80</t>
  </si>
  <si>
    <t>2,93</t>
  </si>
  <si>
    <t>29,90</t>
  </si>
  <si>
    <t>24,35</t>
  </si>
  <si>
    <t>10,57</t>
  </si>
  <si>
    <t>3,19</t>
  </si>
  <si>
    <t>29,75</t>
  </si>
  <si>
    <t>30,43</t>
  </si>
  <si>
    <t>10,19</t>
  </si>
  <si>
    <t>23,01</t>
  </si>
  <si>
    <t>30,86</t>
  </si>
  <si>
    <t>Lojek Matyáš</t>
  </si>
  <si>
    <t>20.11.2006</t>
  </si>
  <si>
    <t>10,69</t>
  </si>
  <si>
    <t>2,96</t>
  </si>
  <si>
    <t>24,88</t>
  </si>
  <si>
    <t>23,59</t>
  </si>
  <si>
    <t>31.8.2006</t>
  </si>
  <si>
    <t>11,26</t>
  </si>
  <si>
    <t>3,02</t>
  </si>
  <si>
    <t>26,65</t>
  </si>
  <si>
    <t>22,51</t>
  </si>
  <si>
    <t>10,86</t>
  </si>
  <si>
    <t>3,04</t>
  </si>
  <si>
    <t>17,19</t>
  </si>
  <si>
    <t>18,51</t>
  </si>
  <si>
    <t>Babiuch Rio</t>
  </si>
  <si>
    <t>20.1.2005</t>
  </si>
  <si>
    <t>3,12</t>
  </si>
  <si>
    <t>20,47</t>
  </si>
  <si>
    <t>26,27</t>
  </si>
  <si>
    <t>Bardoň Jindřich</t>
  </si>
  <si>
    <t>21,98</t>
  </si>
  <si>
    <t>3.3.2005</t>
  </si>
  <si>
    <t>10,98</t>
  </si>
  <si>
    <t>23,82</t>
  </si>
  <si>
    <t>27,57</t>
  </si>
  <si>
    <t>11,14</t>
  </si>
  <si>
    <t>2,78</t>
  </si>
  <si>
    <t>19,65</t>
  </si>
  <si>
    <t>22,36</t>
  </si>
  <si>
    <t>TZTRI B</t>
  </si>
  <si>
    <t>10,68</t>
  </si>
  <si>
    <t>2,70</t>
  </si>
  <si>
    <t>18,58</t>
  </si>
  <si>
    <t>25,08</t>
  </si>
  <si>
    <t>Souček Ondřej</t>
  </si>
  <si>
    <t>2,62</t>
  </si>
  <si>
    <t>29,06</t>
  </si>
  <si>
    <t>39,65</t>
  </si>
  <si>
    <t>11,77</t>
  </si>
  <si>
    <t>2,88</t>
  </si>
  <si>
    <t>24,46</t>
  </si>
  <si>
    <t>34,43</t>
  </si>
  <si>
    <t>11,61</t>
  </si>
  <si>
    <t>2,82</t>
  </si>
  <si>
    <t>35,55</t>
  </si>
  <si>
    <t>Machetanz Jakub</t>
  </si>
  <si>
    <t>16,15</t>
  </si>
  <si>
    <t>33,56</t>
  </si>
  <si>
    <t>11,07</t>
  </si>
  <si>
    <t>2,37</t>
  </si>
  <si>
    <t>20,20</t>
  </si>
  <si>
    <t>34,39</t>
  </si>
  <si>
    <t>11,13</t>
  </si>
  <si>
    <t>3,17</t>
  </si>
  <si>
    <t>17,34</t>
  </si>
  <si>
    <t>44,39</t>
  </si>
  <si>
    <t>11.3.2005</t>
  </si>
  <si>
    <t>9,13</t>
  </si>
  <si>
    <t>4,22</t>
  </si>
  <si>
    <t>34,94</t>
  </si>
  <si>
    <t>07,60</t>
  </si>
  <si>
    <t>9,23</t>
  </si>
  <si>
    <t>25,77</t>
  </si>
  <si>
    <t>24.4.2005</t>
  </si>
  <si>
    <t>9,40</t>
  </si>
  <si>
    <t>3,98</t>
  </si>
  <si>
    <t>31,66</t>
  </si>
  <si>
    <t>04,14</t>
  </si>
  <si>
    <t>9,15</t>
  </si>
  <si>
    <t>3,78</t>
  </si>
  <si>
    <t>35,17</t>
  </si>
  <si>
    <t>16,52</t>
  </si>
  <si>
    <t>3.6.2005</t>
  </si>
  <si>
    <t>9,27</t>
  </si>
  <si>
    <t>3,80</t>
  </si>
  <si>
    <t>22,62</t>
  </si>
  <si>
    <t>9,54</t>
  </si>
  <si>
    <t>3,88</t>
  </si>
  <si>
    <t>18,21</t>
  </si>
  <si>
    <t>59,19</t>
  </si>
  <si>
    <t>Šimčiková Klára</t>
  </si>
  <si>
    <t>9,46</t>
  </si>
  <si>
    <t>3,56</t>
  </si>
  <si>
    <t>26,09</t>
  </si>
  <si>
    <t>05,76</t>
  </si>
  <si>
    <t>3,48</t>
  </si>
  <si>
    <t>23,05</t>
  </si>
  <si>
    <t>59,77</t>
  </si>
  <si>
    <t>9.7.2006</t>
  </si>
  <si>
    <t>9,98</t>
  </si>
  <si>
    <t>3,49</t>
  </si>
  <si>
    <t>41,67</t>
  </si>
  <si>
    <t>12,43</t>
  </si>
  <si>
    <t>12.8.2005</t>
  </si>
  <si>
    <t>9,57</t>
  </si>
  <si>
    <t>3,40</t>
  </si>
  <si>
    <t>33,16</t>
  </si>
  <si>
    <t>16.1.2006</t>
  </si>
  <si>
    <t>9,44</t>
  </si>
  <si>
    <t>3,60</t>
  </si>
  <si>
    <t>21,95</t>
  </si>
  <si>
    <t>05,87</t>
  </si>
  <si>
    <t>17.1.2005</t>
  </si>
  <si>
    <t>9,62</t>
  </si>
  <si>
    <t>3,54</t>
  </si>
  <si>
    <t>32,24</t>
  </si>
  <si>
    <t>14,36</t>
  </si>
  <si>
    <t>9,43</t>
  </si>
  <si>
    <t>3,45</t>
  </si>
  <si>
    <t>20,43</t>
  </si>
  <si>
    <t>07,81</t>
  </si>
  <si>
    <t>1.7.2005</t>
  </si>
  <si>
    <t>4,07</t>
  </si>
  <si>
    <t>19,17</t>
  </si>
  <si>
    <t>14,61</t>
  </si>
  <si>
    <t>Kluzová Michaela</t>
  </si>
  <si>
    <t>9,74</t>
  </si>
  <si>
    <t>19,03</t>
  </si>
  <si>
    <t>03,75</t>
  </si>
  <si>
    <t>9,68</t>
  </si>
  <si>
    <t>3,57</t>
  </si>
  <si>
    <t>21,01</t>
  </si>
  <si>
    <t>11,05</t>
  </si>
  <si>
    <t>10.4.2006</t>
  </si>
  <si>
    <t>SLHAV</t>
  </si>
  <si>
    <t>15,04</t>
  </si>
  <si>
    <t>04,77</t>
  </si>
  <si>
    <t>27,71</t>
  </si>
  <si>
    <t>21,94</t>
  </si>
  <si>
    <t>11.6.2005</t>
  </si>
  <si>
    <t>9,50</t>
  </si>
  <si>
    <t>2,95</t>
  </si>
  <si>
    <t>10,34</t>
  </si>
  <si>
    <t>3,50</t>
  </si>
  <si>
    <t>27,75</t>
  </si>
  <si>
    <t>27,32</t>
  </si>
  <si>
    <t>Pondělíčková Michala</t>
  </si>
  <si>
    <t>3,61</t>
  </si>
  <si>
    <t>25,80</t>
  </si>
  <si>
    <t>19,82</t>
  </si>
  <si>
    <t>3,22</t>
  </si>
  <si>
    <t>22,12</t>
  </si>
  <si>
    <t>07,86</t>
  </si>
  <si>
    <t>10,15</t>
  </si>
  <si>
    <t>3,72</t>
  </si>
  <si>
    <t>25,39</t>
  </si>
  <si>
    <t>14,57</t>
  </si>
  <si>
    <t>10,06</t>
  </si>
  <si>
    <t>31,97</t>
  </si>
  <si>
    <t>18,15</t>
  </si>
  <si>
    <t>9,81</t>
  </si>
  <si>
    <t>3,42</t>
  </si>
  <si>
    <t>23,73</t>
  </si>
  <si>
    <t>15,82</t>
  </si>
  <si>
    <t>7.4.2006</t>
  </si>
  <si>
    <t>23,68</t>
  </si>
  <si>
    <t>16,00</t>
  </si>
  <si>
    <t>27,13</t>
  </si>
  <si>
    <t>09,64</t>
  </si>
  <si>
    <t>10,33</t>
  </si>
  <si>
    <t>3,52</t>
  </si>
  <si>
    <t>28,53</t>
  </si>
  <si>
    <t>15,70</t>
  </si>
  <si>
    <t>22,01</t>
  </si>
  <si>
    <t>27,33</t>
  </si>
  <si>
    <t>28.10.2005</t>
  </si>
  <si>
    <t>10,32</t>
  </si>
  <si>
    <t>24,84</t>
  </si>
  <si>
    <t>11,89</t>
  </si>
  <si>
    <t>3,43</t>
  </si>
  <si>
    <t>22,41</t>
  </si>
  <si>
    <t>9,88</t>
  </si>
  <si>
    <t>24,18</t>
  </si>
  <si>
    <t>21,44</t>
  </si>
  <si>
    <t>8.1.2006</t>
  </si>
  <si>
    <t>3,23</t>
  </si>
  <si>
    <t>06,89</t>
  </si>
  <si>
    <t>10,04</t>
  </si>
  <si>
    <t>23,09</t>
  </si>
  <si>
    <t>9,92</t>
  </si>
  <si>
    <t>31,38</t>
  </si>
  <si>
    <t>24,65</t>
  </si>
  <si>
    <t>19.4.2005</t>
  </si>
  <si>
    <t>9,76</t>
  </si>
  <si>
    <t>3,63</t>
  </si>
  <si>
    <t>22,52</t>
  </si>
  <si>
    <t>29,85</t>
  </si>
  <si>
    <t>2.12.2006</t>
  </si>
  <si>
    <t>23,11</t>
  </si>
  <si>
    <t>14,17</t>
  </si>
  <si>
    <t>Sall Serafima Crystal</t>
  </si>
  <si>
    <t>9,77</t>
  </si>
  <si>
    <t>19,04</t>
  </si>
  <si>
    <t>23,64</t>
  </si>
  <si>
    <t>3,27</t>
  </si>
  <si>
    <t>22,21</t>
  </si>
  <si>
    <t>24,41</t>
  </si>
  <si>
    <t>16,78</t>
  </si>
  <si>
    <t>24,20</t>
  </si>
  <si>
    <t>Válková Julie</t>
  </si>
  <si>
    <t>10,10</t>
  </si>
  <si>
    <t>18,54</t>
  </si>
  <si>
    <t>20,59</t>
  </si>
  <si>
    <t>Synková Karolína</t>
  </si>
  <si>
    <t>28.3.2005</t>
  </si>
  <si>
    <t>10,16</t>
  </si>
  <si>
    <t>24,52</t>
  </si>
  <si>
    <t>22,94</t>
  </si>
  <si>
    <t>Jiříčková Nikola</t>
  </si>
  <si>
    <t>13.7.2005</t>
  </si>
  <si>
    <t>17,23</t>
  </si>
  <si>
    <t>12,05</t>
  </si>
  <si>
    <t>16,86</t>
  </si>
  <si>
    <t>29,05</t>
  </si>
  <si>
    <t>10,31</t>
  </si>
  <si>
    <t>25,48</t>
  </si>
  <si>
    <t>15,13</t>
  </si>
  <si>
    <t>Švagerová Natálie</t>
  </si>
  <si>
    <t>3,10</t>
  </si>
  <si>
    <t>23,26</t>
  </si>
  <si>
    <t>26,68</t>
  </si>
  <si>
    <t>35,23</t>
  </si>
  <si>
    <t>10,36</t>
  </si>
  <si>
    <t>3,38</t>
  </si>
  <si>
    <t>19,83</t>
  </si>
  <si>
    <t>17,57</t>
  </si>
  <si>
    <t>Tomicová Marie</t>
  </si>
  <si>
    <t>3,09</t>
  </si>
  <si>
    <t>21,66</t>
  </si>
  <si>
    <t>21,63</t>
  </si>
  <si>
    <t>Šušková Marie</t>
  </si>
  <si>
    <t>10,67</t>
  </si>
  <si>
    <t>17,52</t>
  </si>
  <si>
    <t>18,57</t>
  </si>
  <si>
    <t>23,40</t>
  </si>
  <si>
    <t>Maštalířová Hana</t>
  </si>
  <si>
    <t>5.10.2005</t>
  </si>
  <si>
    <t>10,60</t>
  </si>
  <si>
    <t>19,37</t>
  </si>
  <si>
    <t>20,91</t>
  </si>
  <si>
    <t>Bartoňová Tereza</t>
  </si>
  <si>
    <t>9.2.2006</t>
  </si>
  <si>
    <t>9,97</t>
  </si>
  <si>
    <t>2,97</t>
  </si>
  <si>
    <t>19,47</t>
  </si>
  <si>
    <t>22,87</t>
  </si>
  <si>
    <t>Janošková Adéla</t>
  </si>
  <si>
    <t>22,11</t>
  </si>
  <si>
    <t>37,17</t>
  </si>
  <si>
    <t>14,46</t>
  </si>
  <si>
    <t>22,80</t>
  </si>
  <si>
    <t>Holšánová Amálie</t>
  </si>
  <si>
    <t>10,02</t>
  </si>
  <si>
    <t>3,64</t>
  </si>
  <si>
    <t>15,96</t>
  </si>
  <si>
    <t>36,77</t>
  </si>
  <si>
    <t>3,06</t>
  </si>
  <si>
    <t>20,79</t>
  </si>
  <si>
    <t>24,92</t>
  </si>
  <si>
    <t>10,22</t>
  </si>
  <si>
    <t>21,42</t>
  </si>
  <si>
    <t>16,79</t>
  </si>
  <si>
    <t>19.4.2006</t>
  </si>
  <si>
    <t>10,47</t>
  </si>
  <si>
    <t>17,36</t>
  </si>
  <si>
    <t>27,58</t>
  </si>
  <si>
    <t>2.7.2006</t>
  </si>
  <si>
    <t>10,11</t>
  </si>
  <si>
    <t>14,94</t>
  </si>
  <si>
    <t>29,40</t>
  </si>
  <si>
    <t>Daňková Dora</t>
  </si>
  <si>
    <t>2.9.2006</t>
  </si>
  <si>
    <t>3,08</t>
  </si>
  <si>
    <t>11,79</t>
  </si>
  <si>
    <t>17,86</t>
  </si>
  <si>
    <t>Holešová Kateřina</t>
  </si>
  <si>
    <t>10,23</t>
  </si>
  <si>
    <t>24,98</t>
  </si>
  <si>
    <t>34,95</t>
  </si>
  <si>
    <t>10,64</t>
  </si>
  <si>
    <t>15,52</t>
  </si>
  <si>
    <t>23,38</t>
  </si>
  <si>
    <t>Větřilová Veronika</t>
  </si>
  <si>
    <t>29.1.2006</t>
  </si>
  <si>
    <t>18,12</t>
  </si>
  <si>
    <t>41,96</t>
  </si>
  <si>
    <t>Chýlková Natálie</t>
  </si>
  <si>
    <t>15.6.2005</t>
  </si>
  <si>
    <t>10,51</t>
  </si>
  <si>
    <t>20,81</t>
  </si>
  <si>
    <t>40,41</t>
  </si>
  <si>
    <t>12.11.2005</t>
  </si>
  <si>
    <t>10,58</t>
  </si>
  <si>
    <t>17,94</t>
  </si>
  <si>
    <t>29,97</t>
  </si>
  <si>
    <t>10,73</t>
  </si>
  <si>
    <t>2,98</t>
  </si>
  <si>
    <t>17,99</t>
  </si>
  <si>
    <t>26,59</t>
  </si>
  <si>
    <t>67.</t>
  </si>
  <si>
    <t>6.1.2006</t>
  </si>
  <si>
    <t>2,54</t>
  </si>
  <si>
    <t>15,30</t>
  </si>
  <si>
    <t>68.</t>
  </si>
  <si>
    <t>10,77</t>
  </si>
  <si>
    <t>21,90</t>
  </si>
  <si>
    <t>40,24</t>
  </si>
  <si>
    <t>69.</t>
  </si>
  <si>
    <t>3,07</t>
  </si>
  <si>
    <t>14,56</t>
  </si>
  <si>
    <t>31,85</t>
  </si>
  <si>
    <t>70.</t>
  </si>
  <si>
    <t>10,71</t>
  </si>
  <si>
    <t>49,50</t>
  </si>
  <si>
    <t>71.</t>
  </si>
  <si>
    <t>Brlicová Kamila</t>
  </si>
  <si>
    <t>12.8.2006</t>
  </si>
  <si>
    <t>10,85</t>
  </si>
  <si>
    <t>3,00</t>
  </si>
  <si>
    <t>29,04</t>
  </si>
  <si>
    <t>72.</t>
  </si>
  <si>
    <t>13.6.2006</t>
  </si>
  <si>
    <t>10,88</t>
  </si>
  <si>
    <t>2,81</t>
  </si>
  <si>
    <t>12,17</t>
  </si>
  <si>
    <t>27,97</t>
  </si>
  <si>
    <t>73.</t>
  </si>
  <si>
    <t>Sekaninová Františka</t>
  </si>
  <si>
    <t>10,55</t>
  </si>
  <si>
    <t>2,80</t>
  </si>
  <si>
    <t>13,03</t>
  </si>
  <si>
    <t>36,04</t>
  </si>
  <si>
    <t>74.</t>
  </si>
  <si>
    <t>Popová Adéla</t>
  </si>
  <si>
    <t>11,09</t>
  </si>
  <si>
    <t>2,85</t>
  </si>
  <si>
    <t>15,16</t>
  </si>
  <si>
    <t>31,76</t>
  </si>
  <si>
    <t>75.</t>
  </si>
  <si>
    <t>10,89</t>
  </si>
  <si>
    <t>43,46</t>
  </si>
  <si>
    <t>76.</t>
  </si>
  <si>
    <t>Řeháková Klára</t>
  </si>
  <si>
    <t>7.12.2005</t>
  </si>
  <si>
    <t>12,33</t>
  </si>
  <si>
    <t>2,71</t>
  </si>
  <si>
    <t>25,84</t>
  </si>
  <si>
    <t>55,43</t>
  </si>
  <si>
    <t>77.</t>
  </si>
  <si>
    <t>5.12.2006</t>
  </si>
  <si>
    <t>11,34</t>
  </si>
  <si>
    <t>2,39</t>
  </si>
  <si>
    <t>14,77</t>
  </si>
  <si>
    <t>40,82</t>
  </si>
  <si>
    <t>78.</t>
  </si>
  <si>
    <t>11,58</t>
  </si>
  <si>
    <t>2,50</t>
  </si>
  <si>
    <t>19,20</t>
  </si>
  <si>
    <t>51,88</t>
  </si>
  <si>
    <t>79.</t>
  </si>
  <si>
    <t>11,46</t>
  </si>
  <si>
    <t>2,46</t>
  </si>
  <si>
    <t>5,37</t>
  </si>
  <si>
    <t>42,12</t>
  </si>
  <si>
    <t>80.</t>
  </si>
  <si>
    <t>11,04</t>
  </si>
  <si>
    <t>15,61</t>
  </si>
  <si>
    <t>15,97</t>
  </si>
  <si>
    <t>MB</t>
  </si>
  <si>
    <t>4.ročník</t>
  </si>
  <si>
    <t>Bodování   -  hoši</t>
  </si>
  <si>
    <t>Bodování  - dívky</t>
  </si>
  <si>
    <t>závodník</t>
  </si>
  <si>
    <t>285</t>
  </si>
  <si>
    <t>4,04</t>
  </si>
  <si>
    <t>434</t>
  </si>
  <si>
    <t>283</t>
  </si>
  <si>
    <t>247</t>
  </si>
  <si>
    <t>216</t>
  </si>
  <si>
    <t>159</t>
  </si>
  <si>
    <t>05,14</t>
  </si>
  <si>
    <t>32,83</t>
  </si>
  <si>
    <t>60 m</t>
  </si>
  <si>
    <t>Poštulková Michaela</t>
  </si>
  <si>
    <t xml:space="preserve">  8.95 s</t>
  </si>
  <si>
    <t xml:space="preserve">  8.96 s</t>
  </si>
  <si>
    <t xml:space="preserve">  9.03 s</t>
  </si>
  <si>
    <t>TJVME</t>
  </si>
  <si>
    <t xml:space="preserve">  9.14</t>
  </si>
  <si>
    <t xml:space="preserve">  9.15 s</t>
  </si>
  <si>
    <t xml:space="preserve">  9.35</t>
  </si>
  <si>
    <t xml:space="preserve">  9.37</t>
  </si>
  <si>
    <t xml:space="preserve">  9.45 s</t>
  </si>
  <si>
    <t xml:space="preserve">  9.47</t>
  </si>
  <si>
    <t xml:space="preserve">  9.57</t>
  </si>
  <si>
    <t>Potůčková Veronika</t>
  </si>
  <si>
    <t xml:space="preserve">  9.57 s</t>
  </si>
  <si>
    <t xml:space="preserve">  9.58</t>
  </si>
  <si>
    <t xml:space="preserve">  9.64</t>
  </si>
  <si>
    <t xml:space="preserve">  9.68</t>
  </si>
  <si>
    <t xml:space="preserve">  9.73 s</t>
  </si>
  <si>
    <t xml:space="preserve">  9.77 s</t>
  </si>
  <si>
    <t xml:space="preserve">  9.80</t>
  </si>
  <si>
    <t xml:space="preserve">  9.81</t>
  </si>
  <si>
    <t xml:space="preserve">Mendreková  Kateřina </t>
  </si>
  <si>
    <t xml:space="preserve">  9.89</t>
  </si>
  <si>
    <t>Studená Hana</t>
  </si>
  <si>
    <t xml:space="preserve">  9.97</t>
  </si>
  <si>
    <t xml:space="preserve">  9.98</t>
  </si>
  <si>
    <t>10.01</t>
  </si>
  <si>
    <t>13.5.2006</t>
  </si>
  <si>
    <t>10.11</t>
  </si>
  <si>
    <t>Marková Adéla</t>
  </si>
  <si>
    <t>10.26</t>
  </si>
  <si>
    <t xml:space="preserve">Daňková Dora </t>
  </si>
  <si>
    <t>AOHAV</t>
  </si>
  <si>
    <t>10.30</t>
  </si>
  <si>
    <t xml:space="preserve">Michopulu Zoi </t>
  </si>
  <si>
    <t>10.33 s</t>
  </si>
  <si>
    <t>10.42</t>
  </si>
  <si>
    <t>10.56</t>
  </si>
  <si>
    <t>10.60</t>
  </si>
  <si>
    <t>10.69</t>
  </si>
  <si>
    <t>FMIST B</t>
  </si>
  <si>
    <t>10.70</t>
  </si>
  <si>
    <t>10.80</t>
  </si>
  <si>
    <t>Martynková Veronika</t>
  </si>
  <si>
    <t>11.05</t>
  </si>
  <si>
    <t>11.23</t>
  </si>
  <si>
    <t>11.26</t>
  </si>
  <si>
    <t>Malinková Andrea</t>
  </si>
  <si>
    <t>11.46</t>
  </si>
  <si>
    <t>Godalová Tereza</t>
  </si>
  <si>
    <t>11.86</t>
  </si>
  <si>
    <t>20.4.2006</t>
  </si>
  <si>
    <t>11.89</t>
  </si>
  <si>
    <t>Dolníčková Michaela</t>
  </si>
  <si>
    <t>12.09</t>
  </si>
  <si>
    <t>300 m</t>
  </si>
  <si>
    <t>49.87 s</t>
  </si>
  <si>
    <t>50.34 s</t>
  </si>
  <si>
    <t>50.57 s</t>
  </si>
  <si>
    <t>50.85 s</t>
  </si>
  <si>
    <t>51.13</t>
  </si>
  <si>
    <t>51.19</t>
  </si>
  <si>
    <t>51.99</t>
  </si>
  <si>
    <t xml:space="preserve">KOPRI A </t>
  </si>
  <si>
    <t>52.32</t>
  </si>
  <si>
    <t>52.36</t>
  </si>
  <si>
    <t xml:space="preserve">Kotrysová Adéla </t>
  </si>
  <si>
    <t>52.57</t>
  </si>
  <si>
    <t>53.02</t>
  </si>
  <si>
    <t>53.56</t>
  </si>
  <si>
    <t>53.57</t>
  </si>
  <si>
    <t>53.85</t>
  </si>
  <si>
    <t>53.89</t>
  </si>
  <si>
    <t>53.92</t>
  </si>
  <si>
    <t>13.5.,2006</t>
  </si>
  <si>
    <t>54.26</t>
  </si>
  <si>
    <t>54.42</t>
  </si>
  <si>
    <t>54.74</t>
  </si>
  <si>
    <t>54.82</t>
  </si>
  <si>
    <t>Ciencalová Dorota</t>
  </si>
  <si>
    <t>55.31</t>
  </si>
  <si>
    <t>55.44</t>
  </si>
  <si>
    <t>11.11.2006</t>
  </si>
  <si>
    <t>56.32</t>
  </si>
  <si>
    <t>56.35</t>
  </si>
  <si>
    <t>57.79</t>
  </si>
  <si>
    <t>58.27</t>
  </si>
  <si>
    <t>58.33</t>
  </si>
  <si>
    <t>58.38</t>
  </si>
  <si>
    <t>58.84</t>
  </si>
  <si>
    <t>1:00.05</t>
  </si>
  <si>
    <t>Osohová Klára</t>
  </si>
  <si>
    <t>1:00.09</t>
  </si>
  <si>
    <t>1:01.61</t>
  </si>
  <si>
    <t>1:02.29</t>
  </si>
  <si>
    <t>1:02.81</t>
  </si>
  <si>
    <t>1:04.72</t>
  </si>
  <si>
    <t>Šenkeříková Simona</t>
  </si>
  <si>
    <t>1:05.79</t>
  </si>
  <si>
    <t>Byrtusová Tereza</t>
  </si>
  <si>
    <t>1:05.81</t>
  </si>
  <si>
    <t>1:07.77</t>
  </si>
  <si>
    <t>4.02 m</t>
  </si>
  <si>
    <t>4.01</t>
  </si>
  <si>
    <t>3.86</t>
  </si>
  <si>
    <t>3.80</t>
  </si>
  <si>
    <t>3.75</t>
  </si>
  <si>
    <t>3.73</t>
  </si>
  <si>
    <t>3.70</t>
  </si>
  <si>
    <t>LieblováTereza</t>
  </si>
  <si>
    <t>3.69</t>
  </si>
  <si>
    <t>3.67</t>
  </si>
  <si>
    <t>28.6.2005</t>
  </si>
  <si>
    <t>3.65</t>
  </si>
  <si>
    <t>3.54</t>
  </si>
  <si>
    <t>3.53</t>
  </si>
  <si>
    <t>3.49</t>
  </si>
  <si>
    <t>1.6.2005</t>
  </si>
  <si>
    <t>3.48</t>
  </si>
  <si>
    <t>3.46</t>
  </si>
  <si>
    <t>3.45</t>
  </si>
  <si>
    <t>3.40</t>
  </si>
  <si>
    <t>3.39</t>
  </si>
  <si>
    <t>7.9.2005</t>
  </si>
  <si>
    <t>3.35</t>
  </si>
  <si>
    <t>3.34</t>
  </si>
  <si>
    <t>3.29</t>
  </si>
  <si>
    <t>3.26</t>
  </si>
  <si>
    <t>3.25</t>
  </si>
  <si>
    <t>3.20</t>
  </si>
  <si>
    <t xml:space="preserve">Pošvancová Tereza </t>
  </si>
  <si>
    <t>3.17</t>
  </si>
  <si>
    <t>3.13</t>
  </si>
  <si>
    <t>3.09</t>
  </si>
  <si>
    <t>3.06</t>
  </si>
  <si>
    <t>3.04</t>
  </si>
  <si>
    <t>3.00</t>
  </si>
  <si>
    <t>2.97</t>
  </si>
  <si>
    <t>2.90</t>
  </si>
  <si>
    <t>2.86</t>
  </si>
  <si>
    <t>2.78</t>
  </si>
  <si>
    <t>2.69</t>
  </si>
  <si>
    <t>2.50</t>
  </si>
  <si>
    <t>41.35 m</t>
  </si>
  <si>
    <t>37.70</t>
  </si>
  <si>
    <t>32.90</t>
  </si>
  <si>
    <t>31.01</t>
  </si>
  <si>
    <t>29.21</t>
  </si>
  <si>
    <t>28.89</t>
  </si>
  <si>
    <t>28.69</t>
  </si>
  <si>
    <t>28.11</t>
  </si>
  <si>
    <t>27.88</t>
  </si>
  <si>
    <t>27.27</t>
  </si>
  <si>
    <t>26.94</t>
  </si>
  <si>
    <t>26.44</t>
  </si>
  <si>
    <t>26.32</t>
  </si>
  <si>
    <t>25.98</t>
  </si>
  <si>
    <t>25.33</t>
  </si>
  <si>
    <t>25.23</t>
  </si>
  <si>
    <t>24.52</t>
  </si>
  <si>
    <t>24.12</t>
  </si>
  <si>
    <t>23.95</t>
  </si>
  <si>
    <t>22.94</t>
  </si>
  <si>
    <t>21.80</t>
  </si>
  <si>
    <t>20.79</t>
  </si>
  <si>
    <t>20.25</t>
  </si>
  <si>
    <t>20.07</t>
  </si>
  <si>
    <t>20.04</t>
  </si>
  <si>
    <t>19.81</t>
  </si>
  <si>
    <t>18.98</t>
  </si>
  <si>
    <t>18.87</t>
  </si>
  <si>
    <t>16.34</t>
  </si>
  <si>
    <t>15.03</t>
  </si>
  <si>
    <t xml:space="preserve">  9.04 s</t>
  </si>
  <si>
    <t xml:space="preserve">  9.18</t>
  </si>
  <si>
    <t xml:space="preserve">  9.23</t>
  </si>
  <si>
    <t xml:space="preserve">  9.36</t>
  </si>
  <si>
    <t>9.4.2005</t>
  </si>
  <si>
    <t xml:space="preserve">  9.48 s</t>
  </si>
  <si>
    <t>Svačina Ondřej</t>
  </si>
  <si>
    <t xml:space="preserve">  9.50 s</t>
  </si>
  <si>
    <t xml:space="preserve">  9.53 s</t>
  </si>
  <si>
    <t>Jirků Jakub</t>
  </si>
  <si>
    <t xml:space="preserve">  9.60</t>
  </si>
  <si>
    <t>Orava Václav</t>
  </si>
  <si>
    <t xml:space="preserve">  9.66</t>
  </si>
  <si>
    <t>Stach Matěj</t>
  </si>
  <si>
    <t xml:space="preserve">  9.80 s</t>
  </si>
  <si>
    <t>Kaleta Daniel</t>
  </si>
  <si>
    <t xml:space="preserve">  9.88</t>
  </si>
  <si>
    <t xml:space="preserve">  9.90</t>
  </si>
  <si>
    <t xml:space="preserve">  9.94</t>
  </si>
  <si>
    <t>10.05</t>
  </si>
  <si>
    <t>15.7.2006</t>
  </si>
  <si>
    <t>10.21</t>
  </si>
  <si>
    <t>Krajník Jáchym</t>
  </si>
  <si>
    <t>10.23</t>
  </si>
  <si>
    <t>Bardoň Jindřích</t>
  </si>
  <si>
    <t>10.28</t>
  </si>
  <si>
    <t>Kostelník Marek</t>
  </si>
  <si>
    <t>10.29</t>
  </si>
  <si>
    <t>10.31</t>
  </si>
  <si>
    <t>26.2.2005</t>
  </si>
  <si>
    <t>10.38</t>
  </si>
  <si>
    <t>Souček Ondřej,</t>
  </si>
  <si>
    <t>10.49</t>
  </si>
  <si>
    <t>Ondrušák Ondřej</t>
  </si>
  <si>
    <t>10.51</t>
  </si>
  <si>
    <t>1.1.2006</t>
  </si>
  <si>
    <t>10.53</t>
  </si>
  <si>
    <t>10.58</t>
  </si>
  <si>
    <t>10.63</t>
  </si>
  <si>
    <t>10.67</t>
  </si>
  <si>
    <t>27.7.2005</t>
  </si>
  <si>
    <t>10.98</t>
  </si>
  <si>
    <t>11.00</t>
  </si>
  <si>
    <t>11.12</t>
  </si>
  <si>
    <t>11.21</t>
  </si>
  <si>
    <t>11.33</t>
  </si>
  <si>
    <t>8.11.2005</t>
  </si>
  <si>
    <t>11.58</t>
  </si>
  <si>
    <t>Sczerba Vojtěch</t>
  </si>
  <si>
    <t>46.74 s</t>
  </si>
  <si>
    <t>50.36</t>
  </si>
  <si>
    <t>50.87 s</t>
  </si>
  <si>
    <t>51.46</t>
  </si>
  <si>
    <t>51.68</t>
  </si>
  <si>
    <t>52.18</t>
  </si>
  <si>
    <t>53.09</t>
  </si>
  <si>
    <t>53.22</t>
  </si>
  <si>
    <t>53.35</t>
  </si>
  <si>
    <t>53.39 s</t>
  </si>
  <si>
    <t>54.23</t>
  </si>
  <si>
    <t>54.33</t>
  </si>
  <si>
    <t>7.6.2005</t>
  </si>
  <si>
    <t>54.36</t>
  </si>
  <si>
    <t>54.40</t>
  </si>
  <si>
    <t>54.78</t>
  </si>
  <si>
    <t>54.87</t>
  </si>
  <si>
    <t>54.90</t>
  </si>
  <si>
    <t>55.33</t>
  </si>
  <si>
    <t>55.36</t>
  </si>
  <si>
    <t>55.39</t>
  </si>
  <si>
    <t>55.64</t>
  </si>
  <si>
    <t>56.08</t>
  </si>
  <si>
    <t>56.60 s</t>
  </si>
  <si>
    <t>56.97</t>
  </si>
  <si>
    <t>57.65</t>
  </si>
  <si>
    <t>58.11</t>
  </si>
  <si>
    <t>Mitrenga Syzmon</t>
  </si>
  <si>
    <t>58.64</t>
  </si>
  <si>
    <t>Krejčí Adam</t>
  </si>
  <si>
    <t>59.43</t>
  </si>
  <si>
    <t>59.51</t>
  </si>
  <si>
    <t>1:00.33</t>
  </si>
  <si>
    <t>1:00.63</t>
  </si>
  <si>
    <t>1:00.70</t>
  </si>
  <si>
    <t>1:01.59</t>
  </si>
  <si>
    <t>1:02.99</t>
  </si>
  <si>
    <t>1:03.50</t>
  </si>
  <si>
    <t>1:03.55</t>
  </si>
  <si>
    <t>1:03.57</t>
  </si>
  <si>
    <t xml:space="preserve">Mrózek Jan </t>
  </si>
  <si>
    <t>1:06.31</t>
  </si>
  <si>
    <t xml:space="preserve">dálka </t>
  </si>
  <si>
    <t>4.25 m</t>
  </si>
  <si>
    <t>4.18</t>
  </si>
  <si>
    <t>4.00</t>
  </si>
  <si>
    <r>
      <t xml:space="preserve">3.81 </t>
    </r>
    <r>
      <rPr>
        <sz val="9"/>
        <rFont val="Arial CE"/>
        <family val="0"/>
      </rPr>
      <t>/ x /</t>
    </r>
  </si>
  <si>
    <t>3.79</t>
  </si>
  <si>
    <t>3.78</t>
  </si>
  <si>
    <r>
      <t xml:space="preserve">3.58 </t>
    </r>
    <r>
      <rPr>
        <sz val="9"/>
        <rFont val="Arial CE"/>
        <family val="0"/>
      </rPr>
      <t>/3.56/</t>
    </r>
  </si>
  <si>
    <r>
      <t>3.58</t>
    </r>
    <r>
      <rPr>
        <sz val="9"/>
        <rFont val="Arial CE"/>
        <family val="0"/>
      </rPr>
      <t xml:space="preserve"> /3.50/</t>
    </r>
  </si>
  <si>
    <t>3.51</t>
  </si>
  <si>
    <t>16.5.2005</t>
  </si>
  <si>
    <t>3.47</t>
  </si>
  <si>
    <t>3.41</t>
  </si>
  <si>
    <t>3.33</t>
  </si>
  <si>
    <t>3.32</t>
  </si>
  <si>
    <t>3.23</t>
  </si>
  <si>
    <t>3.22</t>
  </si>
  <si>
    <t>3.10</t>
  </si>
  <si>
    <t>2.83</t>
  </si>
  <si>
    <t>25.10.2006</t>
  </si>
  <si>
    <t>2.73</t>
  </si>
  <si>
    <t>2.70</t>
  </si>
  <si>
    <t>37.04</t>
  </si>
  <si>
    <t>36.70</t>
  </si>
  <si>
    <t>36.38</t>
  </si>
  <si>
    <t>35.19</t>
  </si>
  <si>
    <t>33.98</t>
  </si>
  <si>
    <t>33.42</t>
  </si>
  <si>
    <t>33.02</t>
  </si>
  <si>
    <t>32.62</t>
  </si>
  <si>
    <t>32.30</t>
  </si>
  <si>
    <t>32.26</t>
  </si>
  <si>
    <t>31.93</t>
  </si>
  <si>
    <t>31.12</t>
  </si>
  <si>
    <t>31,59</t>
  </si>
  <si>
    <t>30.59</t>
  </si>
  <si>
    <t>30.18</t>
  </si>
  <si>
    <t>29.67</t>
  </si>
  <si>
    <t>29.61</t>
  </si>
  <si>
    <t>28.15</t>
  </si>
  <si>
    <t>27.84</t>
  </si>
  <si>
    <t>27.31</t>
  </si>
  <si>
    <t>26.90</t>
  </si>
  <si>
    <t>26.82</t>
  </si>
  <si>
    <t>26.08</t>
  </si>
  <si>
    <t>25.79</t>
  </si>
  <si>
    <t>25.12</t>
  </si>
  <si>
    <t>21.18</t>
  </si>
  <si>
    <t>20.71</t>
  </si>
  <si>
    <t>20.34</t>
  </si>
  <si>
    <t>19.71</t>
  </si>
  <si>
    <t>17.12</t>
  </si>
  <si>
    <t>štafeta 4x 60 m</t>
  </si>
  <si>
    <t>Samiec, Sczerba, Sikorová, Ernstová</t>
  </si>
  <si>
    <t>TZTRI A1</t>
  </si>
  <si>
    <t>36.06 s</t>
  </si>
  <si>
    <t>Hrabovský,Orava, Poštulková,Schneeberger</t>
  </si>
  <si>
    <t>PORUB 1</t>
  </si>
  <si>
    <t>36.08</t>
  </si>
  <si>
    <t>Tkáčová, Feilhauerová, Frýdl, Hanzelka</t>
  </si>
  <si>
    <t>KOPRI A1</t>
  </si>
  <si>
    <t>36.31</t>
  </si>
  <si>
    <t>Charvátek,Válková E.,Kovář,Válková</t>
  </si>
  <si>
    <t>PORUB 2</t>
  </si>
  <si>
    <t>36.84 s</t>
  </si>
  <si>
    <t>Rýdlová,Lieblová,Mikulík,Fojtík</t>
  </si>
  <si>
    <t>TJVME 1</t>
  </si>
  <si>
    <t>36.89</t>
  </si>
  <si>
    <t>Hrčková, Jurečková V,,Vlk, Hájovský</t>
  </si>
  <si>
    <t>FMIST A1</t>
  </si>
  <si>
    <t>37.22</t>
  </si>
  <si>
    <t>Lanský,Surovec, Hoňková, Suchánková</t>
  </si>
  <si>
    <t>VITKO 1</t>
  </si>
  <si>
    <t>37.34</t>
  </si>
  <si>
    <t>Pešlová, Janáková, M.Bartoň, Juřena</t>
  </si>
  <si>
    <t>KOPRI A2</t>
  </si>
  <si>
    <t>37.56</t>
  </si>
  <si>
    <t>Kaňoková, Ratajová,Čuraj,Zach</t>
  </si>
  <si>
    <t>PORUB 3</t>
  </si>
  <si>
    <t>38.28 s</t>
  </si>
  <si>
    <t>Bohm, Bojko, , Kluzová, Ciencalová</t>
  </si>
  <si>
    <t>TZTRI A2</t>
  </si>
  <si>
    <t>38.85</t>
  </si>
  <si>
    <t>Mendreková,Studená, Reis,Souček</t>
  </si>
  <si>
    <t>39.11</t>
  </si>
  <si>
    <t>Maternová, Sochová, T.Bartoň, Bardoň</t>
  </si>
  <si>
    <t>KOPRI A4</t>
  </si>
  <si>
    <t>39.36 s</t>
  </si>
  <si>
    <t>Šebestíková,Bělunková,Lukaštík,Melčák</t>
  </si>
  <si>
    <t>KOPRI A3</t>
  </si>
  <si>
    <t>39.44</t>
  </si>
  <si>
    <t>Kozlová,Cholevík,Vávrová,Škapa</t>
  </si>
  <si>
    <t>FMIST A2</t>
  </si>
  <si>
    <t>39.93</t>
  </si>
  <si>
    <t>Ebr,Tobola,Nováčková, Boboková</t>
  </si>
  <si>
    <t>FMIST B1</t>
  </si>
  <si>
    <t>40.60</t>
  </si>
  <si>
    <t>Maštalířová, Bystřičanová, Grzych, Říha</t>
  </si>
  <si>
    <t>FMIST A4</t>
  </si>
  <si>
    <t>40.61</t>
  </si>
  <si>
    <t>Kanitrová,Boková,Malota,Pavelka</t>
  </si>
  <si>
    <t>TJVME 2</t>
  </si>
  <si>
    <t>40.81</t>
  </si>
  <si>
    <t>Osohová,Ondrušák,Šušková,Krejčí</t>
  </si>
  <si>
    <t>PORUB 4</t>
  </si>
  <si>
    <t>41.30</t>
  </si>
  <si>
    <t>Martynková,Byrtusová, Kaleta,Frydrych</t>
  </si>
  <si>
    <t>TZTRI B1</t>
  </si>
  <si>
    <t>42.13</t>
  </si>
  <si>
    <t>Šenkeříková, Machynová, Dej, Giergel</t>
  </si>
  <si>
    <t>KOPRI B1</t>
  </si>
  <si>
    <t>42.40</t>
  </si>
  <si>
    <t>Valová, Popová, Lojek, Machetanz</t>
  </si>
  <si>
    <t>KOPRI B2</t>
  </si>
  <si>
    <t>43.25</t>
  </si>
  <si>
    <t>Maleček, Smyček,Řeháková, Andrlová</t>
  </si>
  <si>
    <t>FMIST B2</t>
  </si>
  <si>
    <t>44.42</t>
  </si>
  <si>
    <t>280</t>
  </si>
  <si>
    <t>168</t>
  </si>
  <si>
    <t>112</t>
  </si>
  <si>
    <t>177</t>
  </si>
  <si>
    <t>199</t>
  </si>
  <si>
    <t>126</t>
  </si>
  <si>
    <t xml:space="preserve">Slezan FM </t>
  </si>
  <si>
    <t>Jäkl Karviná</t>
  </si>
  <si>
    <t>Sczerba  Vojtěch</t>
  </si>
  <si>
    <t xml:space="preserve">Slezan FM  </t>
  </si>
  <si>
    <t>Přípravka dívky 2005/06</t>
  </si>
  <si>
    <t xml:space="preserve"> 0:03'47.34</t>
  </si>
  <si>
    <t xml:space="preserve">Sikorová Markéta </t>
  </si>
  <si>
    <t xml:space="preserve"> 0:03'49.34</t>
  </si>
  <si>
    <t>TJ TŽ Třinec</t>
  </si>
  <si>
    <t xml:space="preserve"> 0:03'50.40</t>
  </si>
  <si>
    <t xml:space="preserve"> 0:03'56.14</t>
  </si>
  <si>
    <t xml:space="preserve"> 0:03'56.96</t>
  </si>
  <si>
    <t xml:space="preserve"> 0:03'58.37</t>
  </si>
  <si>
    <t xml:space="preserve"> 0:03'59.58</t>
  </si>
  <si>
    <t xml:space="preserve"> 0:04'02.30</t>
  </si>
  <si>
    <t xml:space="preserve"> 0:04'03.84</t>
  </si>
  <si>
    <t xml:space="preserve"> 0:04'06.90</t>
  </si>
  <si>
    <t xml:space="preserve"> 0:04'07.24</t>
  </si>
  <si>
    <t xml:space="preserve"> 0:04'07.81</t>
  </si>
  <si>
    <t xml:space="preserve"> 0:04'07.99</t>
  </si>
  <si>
    <t>Sucháková Johana</t>
  </si>
  <si>
    <t xml:space="preserve"> 0:04'08.52</t>
  </si>
  <si>
    <t xml:space="preserve"> 0:04'09.34</t>
  </si>
  <si>
    <t xml:space="preserve"> 0:04'10.49</t>
  </si>
  <si>
    <t xml:space="preserve"> 0:04'11.27</t>
  </si>
  <si>
    <t xml:space="preserve"> 0:04'11.78</t>
  </si>
  <si>
    <t xml:space="preserve"> 0:04'12.05</t>
  </si>
  <si>
    <t xml:space="preserve"> 0:04'14.11</t>
  </si>
  <si>
    <t xml:space="preserve"> 0:04'14.49</t>
  </si>
  <si>
    <t>Vavrečková Eliška</t>
  </si>
  <si>
    <t xml:space="preserve"> 0:04'14.55</t>
  </si>
  <si>
    <t xml:space="preserve"> 0:04'14.96</t>
  </si>
  <si>
    <t xml:space="preserve">Glosová Kateřina </t>
  </si>
  <si>
    <t xml:space="preserve"> 0:04'17.46</t>
  </si>
  <si>
    <t xml:space="preserve"> 0:04'18.49</t>
  </si>
  <si>
    <t xml:space="preserve"> 0:04'18.65</t>
  </si>
  <si>
    <t>Březná Gabriela</t>
  </si>
  <si>
    <t xml:space="preserve"> 0:04'18.93</t>
  </si>
  <si>
    <t xml:space="preserve"> 0:04'19.02</t>
  </si>
  <si>
    <t xml:space="preserve"> 0:04'20.52</t>
  </si>
  <si>
    <t xml:space="preserve"> 0:04'22.81</t>
  </si>
  <si>
    <t>Tondrová Nikola</t>
  </si>
  <si>
    <t xml:space="preserve"> 0:04'23.84</t>
  </si>
  <si>
    <t xml:space="preserve">Krchňáková Tereza </t>
  </si>
  <si>
    <t xml:space="preserve"> 0:04'23.87</t>
  </si>
  <si>
    <t xml:space="preserve"> 0:04'25.14</t>
  </si>
  <si>
    <t xml:space="preserve"> 0:04'26.74</t>
  </si>
  <si>
    <t xml:space="preserve"> 0:04'27.55</t>
  </si>
  <si>
    <t>Kahánková Michaela</t>
  </si>
  <si>
    <t xml:space="preserve"> 0:04'30.18</t>
  </si>
  <si>
    <t>Lysek Mariola</t>
  </si>
  <si>
    <t xml:space="preserve"> 0:04'31.65</t>
  </si>
  <si>
    <t xml:space="preserve"> 0:04'34.74</t>
  </si>
  <si>
    <t>Chvistková Amy</t>
  </si>
  <si>
    <t xml:space="preserve"> 0:04'38.08</t>
  </si>
  <si>
    <t xml:space="preserve"> 0:04'40.30</t>
  </si>
  <si>
    <t xml:space="preserve"> 0:04'41.90</t>
  </si>
  <si>
    <t xml:space="preserve"> 0:04'43.11</t>
  </si>
  <si>
    <t xml:space="preserve"> 0:04'43.43</t>
  </si>
  <si>
    <t xml:space="preserve"> 0:04'43.65</t>
  </si>
  <si>
    <t xml:space="preserve"> 0:04'44.37</t>
  </si>
  <si>
    <t xml:space="preserve"> 0:04'46.21</t>
  </si>
  <si>
    <t xml:space="preserve"> 0:04'46.34</t>
  </si>
  <si>
    <t xml:space="preserve"> 0:05'00.84</t>
  </si>
  <si>
    <t xml:space="preserve"> 0:05'01.40</t>
  </si>
  <si>
    <t xml:space="preserve"> 0:05'08.71</t>
  </si>
  <si>
    <t xml:space="preserve"> 0:05'21.18</t>
  </si>
  <si>
    <t xml:space="preserve"> 0:06'18.46</t>
  </si>
  <si>
    <t xml:space="preserve"> 0:03'42.65</t>
  </si>
  <si>
    <t xml:space="preserve"> 0:03'42.96</t>
  </si>
  <si>
    <t xml:space="preserve"> 0:03'43.21</t>
  </si>
  <si>
    <t xml:space="preserve"> 0:03'48.74</t>
  </si>
  <si>
    <t xml:space="preserve"> 0:03'48.99</t>
  </si>
  <si>
    <t xml:space="preserve"> 0:03'49.43</t>
  </si>
  <si>
    <t xml:space="preserve"> 0:03'52.27</t>
  </si>
  <si>
    <t xml:space="preserve"> 0:03'52.78</t>
  </si>
  <si>
    <t xml:space="preserve"> 0:03'53.78</t>
  </si>
  <si>
    <t xml:space="preserve"> 0:03'54.08</t>
  </si>
  <si>
    <t xml:space="preserve"> 0:03'54.37</t>
  </si>
  <si>
    <t xml:space="preserve"> 0:03'55.43</t>
  </si>
  <si>
    <t>Mikolik Ondřej</t>
  </si>
  <si>
    <t xml:space="preserve"> 0:03'56.58</t>
  </si>
  <si>
    <t xml:space="preserve"> 0:04'02.05</t>
  </si>
  <si>
    <t xml:space="preserve"> 0:04'02.40</t>
  </si>
  <si>
    <t xml:space="preserve"> 0:04'05.87</t>
  </si>
  <si>
    <t>Polášek Jeroým</t>
  </si>
  <si>
    <t xml:space="preserve"> 0:04'06.18</t>
  </si>
  <si>
    <t xml:space="preserve"> 0:04'09.62</t>
  </si>
  <si>
    <t xml:space="preserve"> 0:04'10.02</t>
  </si>
  <si>
    <t xml:space="preserve"> 0:04'10.43</t>
  </si>
  <si>
    <t xml:space="preserve">Hrabovský Michal </t>
  </si>
  <si>
    <t xml:space="preserve"> 0:04'11.52</t>
  </si>
  <si>
    <t xml:space="preserve"> 0:04'11.81</t>
  </si>
  <si>
    <t xml:space="preserve"> 0:04'12.62</t>
  </si>
  <si>
    <t xml:space="preserve"> 0:04'17.24</t>
  </si>
  <si>
    <t>TJ Karviná</t>
  </si>
  <si>
    <t xml:space="preserve"> 0:04'20.14</t>
  </si>
  <si>
    <t xml:space="preserve"> 0:04'20.93</t>
  </si>
  <si>
    <t xml:space="preserve"> 0:04'22.27</t>
  </si>
  <si>
    <t xml:space="preserve">Zach Matyáš </t>
  </si>
  <si>
    <t xml:space="preserve"> 0:04'23.08</t>
  </si>
  <si>
    <t xml:space="preserve"> 0:04'23.37</t>
  </si>
  <si>
    <t xml:space="preserve"> 0:04'24.62</t>
  </si>
  <si>
    <t xml:space="preserve"> 0:04'27.11</t>
  </si>
  <si>
    <t xml:space="preserve"> 0:04'29.11</t>
  </si>
  <si>
    <t>Schrom René</t>
  </si>
  <si>
    <t xml:space="preserve"> 0:04'29.34</t>
  </si>
  <si>
    <t>Matěj Nikolas</t>
  </si>
  <si>
    <t xml:space="preserve"> 0:04'29.37</t>
  </si>
  <si>
    <t xml:space="preserve"> 0:04'30.84</t>
  </si>
  <si>
    <t xml:space="preserve"> 0:04'32.05</t>
  </si>
  <si>
    <t xml:space="preserve"> 0:04'32.81</t>
  </si>
  <si>
    <t xml:space="preserve"> 0:04'36.90</t>
  </si>
  <si>
    <t xml:space="preserve"> 0:04'37.21</t>
  </si>
  <si>
    <t xml:space="preserve"> 0:04'40.49</t>
  </si>
  <si>
    <t xml:space="preserve"> 0:04'44.58</t>
  </si>
  <si>
    <t>Novotný Jindřich</t>
  </si>
  <si>
    <t xml:space="preserve"> 0:04'44.81</t>
  </si>
  <si>
    <t xml:space="preserve"> 0:04'45.87</t>
  </si>
  <si>
    <t xml:space="preserve"> 0:04'47.40</t>
  </si>
  <si>
    <t>Přípravka hoši 2005/06</t>
  </si>
  <si>
    <t>486</t>
  </si>
  <si>
    <t>348</t>
  </si>
  <si>
    <t>204</t>
  </si>
  <si>
    <t>79</t>
  </si>
  <si>
    <t>195</t>
  </si>
  <si>
    <t>TZ TŽ Třinec A</t>
  </si>
  <si>
    <t>Polášek Jeroným</t>
  </si>
  <si>
    <t>321</t>
  </si>
  <si>
    <t>274</t>
  </si>
  <si>
    <t>205</t>
  </si>
  <si>
    <t>147</t>
  </si>
  <si>
    <t>229</t>
  </si>
  <si>
    <t>120</t>
  </si>
  <si>
    <t>89</t>
  </si>
  <si>
    <t>60m překážek chlapci</t>
  </si>
  <si>
    <t>čas</t>
  </si>
  <si>
    <t>AK SSK Vítkovice</t>
  </si>
  <si>
    <t>11,18 s</t>
  </si>
  <si>
    <t xml:space="preserve">Malota Jiří </t>
  </si>
  <si>
    <t>TJ Val.Mez</t>
  </si>
  <si>
    <t>Kopřivnice A</t>
  </si>
  <si>
    <t>Slezan F-M A</t>
  </si>
  <si>
    <t>Kremser Jan</t>
  </si>
  <si>
    <t xml:space="preserve">Bok Matěj </t>
  </si>
  <si>
    <t>Bielig Marek</t>
  </si>
  <si>
    <t>TŽ Třinec A</t>
  </si>
  <si>
    <t>TŽ Třinec B</t>
  </si>
  <si>
    <t>Slezan F-M B</t>
  </si>
  <si>
    <t>60m překážek dívky</t>
  </si>
  <si>
    <t>10,75 s</t>
  </si>
  <si>
    <t>Kočvarová Tereza</t>
  </si>
  <si>
    <t>Kluzová Michela</t>
  </si>
  <si>
    <t>Martynková Anna</t>
  </si>
  <si>
    <t>MB-Kopřivnice A</t>
  </si>
  <si>
    <t>150 m chlapci</t>
  </si>
  <si>
    <t>Beránek Ondřej</t>
  </si>
  <si>
    <t xml:space="preserve">Reis Daniel </t>
  </si>
  <si>
    <t>Kopřivnice B</t>
  </si>
  <si>
    <t xml:space="preserve">Machetanz Jakub </t>
  </si>
  <si>
    <t>150 m dívky</t>
  </si>
  <si>
    <t>Jiříčková Nikol</t>
  </si>
  <si>
    <t>Mučková Eliška</t>
  </si>
  <si>
    <t>300 m chlapci</t>
  </si>
  <si>
    <t>300 m dívky</t>
  </si>
  <si>
    <t>Kateřina Mendreková</t>
  </si>
  <si>
    <t>Slávie Havířov</t>
  </si>
  <si>
    <t>MB - TŽ Třinec A</t>
  </si>
  <si>
    <t>dálka chlapci</t>
  </si>
  <si>
    <t xml:space="preserve">Matýska Marek </t>
  </si>
  <si>
    <t>Malotá Jiří</t>
  </si>
  <si>
    <t xml:space="preserve">Souček Ondřej </t>
  </si>
  <si>
    <t>dálka dívky</t>
  </si>
  <si>
    <t xml:space="preserve">Rýdlová Ivana  </t>
  </si>
  <si>
    <t xml:space="preserve">Mendreková Kateřina </t>
  </si>
  <si>
    <t xml:space="preserve">Andrlová Anna </t>
  </si>
  <si>
    <t>raketka chlapci</t>
  </si>
  <si>
    <t>raketka dívky</t>
  </si>
  <si>
    <t>4x 100 m smíšená</t>
  </si>
  <si>
    <t>Hrabovský,Orava, Schneeberger,Poštulková</t>
  </si>
  <si>
    <t>2-Atletika Poruba</t>
  </si>
  <si>
    <t>Samiec,Sczerba, Sikorová,Lysek</t>
  </si>
  <si>
    <t>1-TŽ Třinec A</t>
  </si>
  <si>
    <t>Tkáčová,Feilhauerová, Frýdl,M.Bartoň</t>
  </si>
  <si>
    <t>1-Kopřivnice A</t>
  </si>
  <si>
    <t>Sadílek,Válková E. Zach,Válková N.</t>
  </si>
  <si>
    <t>1-Atletika Poruba</t>
  </si>
  <si>
    <t>Rýdlová, Kanitrová Matýska,Malota</t>
  </si>
  <si>
    <t>1-TJ Val.Mez</t>
  </si>
  <si>
    <t>Pešlová,Šebestíková, Raška,Beránek</t>
  </si>
  <si>
    <t>2-Kopřivnice A</t>
  </si>
  <si>
    <t>Bohm,Holub , Kluzová,Janiczková</t>
  </si>
  <si>
    <t>2-TŽ Třinec A</t>
  </si>
  <si>
    <t>Lánský,Svačina Hoňková,Stehnová</t>
  </si>
  <si>
    <t>1-AK SSK Vítkovice</t>
  </si>
  <si>
    <t>Hájovský,Klimas Jurečková,Hrčková</t>
  </si>
  <si>
    <t>1-Slezan F-M A</t>
  </si>
  <si>
    <t>Maternová,Bělunková Melčák,Juřena</t>
  </si>
  <si>
    <t>3-Kopřivnice A</t>
  </si>
  <si>
    <t>Kaňoková,Čuraj Charvátek,Ratajová</t>
  </si>
  <si>
    <t>3-Atletika Poruba</t>
  </si>
  <si>
    <t xml:space="preserve">Benešová,Sochová, T.Bartoň,F.Bartoň </t>
  </si>
  <si>
    <t>4-Kopřivnice A</t>
  </si>
  <si>
    <t>Hlaváčová,Kovář Třešňák,Holšánová</t>
  </si>
  <si>
    <t>4-Atletika Poruba</t>
  </si>
  <si>
    <t>Jiřičková, Boková Pavelka,Bok</t>
  </si>
  <si>
    <t>2-TJ Val.Mez</t>
  </si>
  <si>
    <t>Matura,Kremser Návratová,Potůčková</t>
  </si>
  <si>
    <t>2-AK SSK Vítkovice</t>
  </si>
  <si>
    <t>Pošvancová,Mendreková Reis,Souček</t>
  </si>
  <si>
    <t>Karviná</t>
  </si>
  <si>
    <t>Honěk,Cholevík Vilčková,Kozlová</t>
  </si>
  <si>
    <t>2-Slezan F-M A</t>
  </si>
  <si>
    <t>Cieslak,Bojko, Tomicová,Ciencalová</t>
  </si>
  <si>
    <t>3-TŽ Třinec A</t>
  </si>
  <si>
    <t>Škapa,Grych Výmolová,Maštalířová</t>
  </si>
  <si>
    <t>3-Slezan F-M A</t>
  </si>
  <si>
    <t>Krchňáková,Ševčík Šušková,Ptáček</t>
  </si>
  <si>
    <t>5-Atletika Poruba</t>
  </si>
  <si>
    <t>Ebr,Tobola Větřilová,Nováčková</t>
  </si>
  <si>
    <t>1-Slezan F-M B</t>
  </si>
  <si>
    <t>Langer,Říha Ermisová,Kožuchová</t>
  </si>
  <si>
    <t>4-Slezan F-M A</t>
  </si>
  <si>
    <t>Martynková,Martynková Martynek,Frydrych</t>
  </si>
  <si>
    <t>1-TŽ Třinec B</t>
  </si>
  <si>
    <t>Popová,Hanzelková Lojek,Machetanz</t>
  </si>
  <si>
    <t>MB Kopřivnice</t>
  </si>
  <si>
    <t>Maleček,Smyček Řeháková,Kuřilová</t>
  </si>
  <si>
    <t>2-Slezan F-M B</t>
  </si>
  <si>
    <t>187</t>
  </si>
  <si>
    <t>145</t>
  </si>
  <si>
    <t>107</t>
  </si>
  <si>
    <t>81</t>
  </si>
  <si>
    <t>78</t>
  </si>
  <si>
    <t>62</t>
  </si>
  <si>
    <r>
      <t xml:space="preserve">0 </t>
    </r>
    <r>
      <rPr>
        <sz val="8"/>
        <rFont val="Arial CE"/>
        <family val="0"/>
      </rPr>
      <t>/41/</t>
    </r>
  </si>
  <si>
    <r>
      <t xml:space="preserve">0 </t>
    </r>
    <r>
      <rPr>
        <sz val="8"/>
        <rFont val="Arial CE"/>
        <family val="0"/>
      </rPr>
      <t>/46/</t>
    </r>
  </si>
  <si>
    <t>71</t>
  </si>
  <si>
    <t>114</t>
  </si>
  <si>
    <t>113</t>
  </si>
  <si>
    <t>108</t>
  </si>
  <si>
    <t>105</t>
  </si>
  <si>
    <t>87</t>
  </si>
  <si>
    <t>8,83</t>
  </si>
  <si>
    <t>4,02</t>
  </si>
  <si>
    <t>35,08</t>
  </si>
  <si>
    <t>06,77</t>
  </si>
  <si>
    <t>3,96</t>
  </si>
  <si>
    <t>32,40</t>
  </si>
  <si>
    <t>54,91</t>
  </si>
  <si>
    <t>4,16</t>
  </si>
  <si>
    <t>37,80</t>
  </si>
  <si>
    <t>11,02</t>
  </si>
  <si>
    <t>4,06</t>
  </si>
  <si>
    <t>28,90</t>
  </si>
  <si>
    <t>55,94</t>
  </si>
  <si>
    <t>9,36</t>
  </si>
  <si>
    <t>3,76</t>
  </si>
  <si>
    <t>23,25</t>
  </si>
  <si>
    <t>55,46</t>
  </si>
  <si>
    <t xml:space="preserve">Ernstová Natálie </t>
  </si>
  <si>
    <t>9,53</t>
  </si>
  <si>
    <t>3,74</t>
  </si>
  <si>
    <t>29,50</t>
  </si>
  <si>
    <t>58,94</t>
  </si>
  <si>
    <t>9,37</t>
  </si>
  <si>
    <t>3,81</t>
  </si>
  <si>
    <t>30,88</t>
  </si>
  <si>
    <t>08,45</t>
  </si>
  <si>
    <t>FMIST A</t>
  </si>
  <si>
    <t>4,14</t>
  </si>
  <si>
    <t>21,10</t>
  </si>
  <si>
    <t>00,40</t>
  </si>
  <si>
    <t>9,51</t>
  </si>
  <si>
    <t>23,76</t>
  </si>
  <si>
    <t>01,74</t>
  </si>
  <si>
    <t>9,25</t>
  </si>
  <si>
    <t>22,32</t>
  </si>
  <si>
    <t>05,47</t>
  </si>
  <si>
    <t xml:space="preserve">Poštulková Michaela </t>
  </si>
  <si>
    <t>9,04</t>
  </si>
  <si>
    <t>3,53</t>
  </si>
  <si>
    <t>26,30</t>
  </si>
  <si>
    <t>13,79</t>
  </si>
  <si>
    <t>3,82</t>
  </si>
  <si>
    <t>39,60</t>
  </si>
  <si>
    <t>11,49</t>
  </si>
  <si>
    <t>9,49</t>
  </si>
  <si>
    <t>33,15</t>
  </si>
  <si>
    <t>27,35</t>
  </si>
  <si>
    <t>12,07</t>
  </si>
  <si>
    <t>Kozlová Valentina</t>
  </si>
  <si>
    <t>3,73</t>
  </si>
  <si>
    <t>28,07</t>
  </si>
  <si>
    <t>09,94</t>
  </si>
  <si>
    <t>9,71</t>
  </si>
  <si>
    <t>24,50</t>
  </si>
  <si>
    <t>12,00</t>
  </si>
  <si>
    <t>27,22</t>
  </si>
  <si>
    <t>07,82</t>
  </si>
  <si>
    <t>10,13</t>
  </si>
  <si>
    <t>32,80</t>
  </si>
  <si>
    <t>23,20</t>
  </si>
  <si>
    <t>04,73</t>
  </si>
  <si>
    <t>32,96</t>
  </si>
  <si>
    <t>25,82</t>
  </si>
  <si>
    <t>10,24</t>
  </si>
  <si>
    <t>37,52</t>
  </si>
  <si>
    <t>17,53</t>
  </si>
  <si>
    <t xml:space="preserve">Potůčková Veronika </t>
  </si>
  <si>
    <t>28,45</t>
  </si>
  <si>
    <t>11,97</t>
  </si>
  <si>
    <t>27,70</t>
  </si>
  <si>
    <t>06,48</t>
  </si>
  <si>
    <t>9,28</t>
  </si>
  <si>
    <t>25,57</t>
  </si>
  <si>
    <t>10,38</t>
  </si>
  <si>
    <t>01,83</t>
  </si>
  <si>
    <t>06,34</t>
  </si>
  <si>
    <t>23,75</t>
  </si>
  <si>
    <t>15,80</t>
  </si>
  <si>
    <t>26,20</t>
  </si>
  <si>
    <t>18,69</t>
  </si>
  <si>
    <t>23,50</t>
  </si>
  <si>
    <t>15,88</t>
  </si>
  <si>
    <t>27,92</t>
  </si>
  <si>
    <t>24,34</t>
  </si>
  <si>
    <t>24,60</t>
  </si>
  <si>
    <t>19,29</t>
  </si>
  <si>
    <t xml:space="preserve">Krčková Lucie </t>
  </si>
  <si>
    <t>3,21</t>
  </si>
  <si>
    <t>152</t>
  </si>
  <si>
    <t>05,39</t>
  </si>
  <si>
    <t>22,22</t>
  </si>
  <si>
    <t>30,15</t>
  </si>
  <si>
    <t>24,85</t>
  </si>
  <si>
    <t>14,91</t>
  </si>
  <si>
    <t>22,95</t>
  </si>
  <si>
    <t>21,45</t>
  </si>
  <si>
    <t>10,37</t>
  </si>
  <si>
    <t>19,70</t>
  </si>
  <si>
    <t>3,36</t>
  </si>
  <si>
    <t>22,10</t>
  </si>
  <si>
    <t>17,04</t>
  </si>
  <si>
    <t xml:space="preserve">Lysek Mariola </t>
  </si>
  <si>
    <t>9,72</t>
  </si>
  <si>
    <t>13,35</t>
  </si>
  <si>
    <t>23,00</t>
  </si>
  <si>
    <t>23,95</t>
  </si>
  <si>
    <t>15,59</t>
  </si>
  <si>
    <t>17,10</t>
  </si>
  <si>
    <t>18,75</t>
  </si>
  <si>
    <t xml:space="preserve">Melčáková Michaela </t>
  </si>
  <si>
    <t>10,48</t>
  </si>
  <si>
    <t>3,03</t>
  </si>
  <si>
    <t>28,40</t>
  </si>
  <si>
    <t>20,22</t>
  </si>
  <si>
    <t>10,45</t>
  </si>
  <si>
    <t>24,10</t>
  </si>
  <si>
    <t>23,96</t>
  </si>
  <si>
    <t>9,91</t>
  </si>
  <si>
    <t>22,70</t>
  </si>
  <si>
    <t>32,49</t>
  </si>
  <si>
    <t>3,51</t>
  </si>
  <si>
    <t>23,80</t>
  </si>
  <si>
    <t xml:space="preserve">Jančová Klára </t>
  </si>
  <si>
    <t>21,20</t>
  </si>
  <si>
    <t xml:space="preserve">Martynková Anna </t>
  </si>
  <si>
    <t>14,50</t>
  </si>
  <si>
    <t>23,58</t>
  </si>
  <si>
    <t>11,15</t>
  </si>
  <si>
    <t>30,10</t>
  </si>
  <si>
    <t>20,45</t>
  </si>
  <si>
    <t xml:space="preserve">Pytlová Katka </t>
  </si>
  <si>
    <t>KOPR B</t>
  </si>
  <si>
    <t>2,90</t>
  </si>
  <si>
    <t>23,55</t>
  </si>
  <si>
    <t>19,11</t>
  </si>
  <si>
    <t>35,02</t>
  </si>
  <si>
    <t>11,88</t>
  </si>
  <si>
    <t>3,90</t>
  </si>
  <si>
    <t>44,50</t>
  </si>
  <si>
    <t>10,61</t>
  </si>
  <si>
    <t>3,16</t>
  </si>
  <si>
    <t>20,13</t>
  </si>
  <si>
    <t>3,33</t>
  </si>
  <si>
    <t>17,85</t>
  </si>
  <si>
    <t>25,91</t>
  </si>
  <si>
    <t>10,76</t>
  </si>
  <si>
    <t>30,12</t>
  </si>
  <si>
    <t>34,51</t>
  </si>
  <si>
    <t>10,75</t>
  </si>
  <si>
    <t>21,50</t>
  </si>
  <si>
    <t>30,70</t>
  </si>
  <si>
    <t xml:space="preserve">Zwrtková Adéla </t>
  </si>
  <si>
    <t>24,15</t>
  </si>
  <si>
    <t>167</t>
  </si>
  <si>
    <t>28,59</t>
  </si>
  <si>
    <t>Kušniráková Sára</t>
  </si>
  <si>
    <t>23,65</t>
  </si>
  <si>
    <t>27,81</t>
  </si>
  <si>
    <t xml:space="preserve">Martinková Andrea </t>
  </si>
  <si>
    <t>10,30</t>
  </si>
  <si>
    <t>11,00</t>
  </si>
  <si>
    <t>37,07</t>
  </si>
  <si>
    <t>2,76</t>
  </si>
  <si>
    <t>17,92</t>
  </si>
  <si>
    <t>24,74</t>
  </si>
  <si>
    <t xml:space="preserve">Sasínová Barbora </t>
  </si>
  <si>
    <t>10,99</t>
  </si>
  <si>
    <t>20,40</t>
  </si>
  <si>
    <t>125</t>
  </si>
  <si>
    <t>36,37</t>
  </si>
  <si>
    <t xml:space="preserve">Datková Zuzana </t>
  </si>
  <si>
    <t>11,76</t>
  </si>
  <si>
    <t>2,69</t>
  </si>
  <si>
    <t>25,90</t>
  </si>
  <si>
    <t>34,08</t>
  </si>
  <si>
    <t>11,54</t>
  </si>
  <si>
    <t>2,89</t>
  </si>
  <si>
    <t>22,72</t>
  </si>
  <si>
    <t>37,18</t>
  </si>
  <si>
    <t>2,45</t>
  </si>
  <si>
    <t>14,86</t>
  </si>
  <si>
    <t>12,03</t>
  </si>
  <si>
    <t>2,74</t>
  </si>
  <si>
    <t>50,18</t>
  </si>
  <si>
    <t>11,41</t>
  </si>
  <si>
    <t>2,67</t>
  </si>
  <si>
    <t>22,35</t>
  </si>
  <si>
    <t>37,82</t>
  </si>
  <si>
    <t>11,40</t>
  </si>
  <si>
    <t>2,75</t>
  </si>
  <si>
    <t>16,50</t>
  </si>
  <si>
    <t>32,15</t>
  </si>
  <si>
    <t xml:space="preserve">Burová Tereza </t>
  </si>
  <si>
    <t>12,11</t>
  </si>
  <si>
    <t>22,55</t>
  </si>
  <si>
    <t>29,29</t>
  </si>
  <si>
    <t xml:space="preserve">Gilarová Nikola </t>
  </si>
  <si>
    <t>2,41</t>
  </si>
  <si>
    <t>19,40</t>
  </si>
  <si>
    <t>45,25</t>
  </si>
  <si>
    <t xml:space="preserve">Ruszová Karolína </t>
  </si>
  <si>
    <t>12,01</t>
  </si>
  <si>
    <t>11,90</t>
  </si>
  <si>
    <t>33,41</t>
  </si>
  <si>
    <t xml:space="preserve">10,54 </t>
  </si>
  <si>
    <t>21,36</t>
  </si>
  <si>
    <t>31,05</t>
  </si>
  <si>
    <t>17,25</t>
  </si>
  <si>
    <t>10,27</t>
  </si>
  <si>
    <t>18,55</t>
  </si>
  <si>
    <t>22,19</t>
  </si>
  <si>
    <t>body</t>
  </si>
  <si>
    <t>Turek Vojtěch</t>
  </si>
  <si>
    <t xml:space="preserve">Škapa Jakub </t>
  </si>
  <si>
    <t xml:space="preserve">Fojtík Jakub </t>
  </si>
  <si>
    <t xml:space="preserve">Koza Michal </t>
  </si>
  <si>
    <t>Heczko Dominik</t>
  </si>
  <si>
    <t xml:space="preserve">Surovec David </t>
  </si>
  <si>
    <t>Dlugoš Daniel</t>
  </si>
  <si>
    <t>Trombik Michal</t>
  </si>
  <si>
    <t>Stoszek Filip</t>
  </si>
  <si>
    <t xml:space="preserve">Říha Prokop </t>
  </si>
  <si>
    <t>Filip Eda</t>
  </si>
  <si>
    <t>Romanowski Vít</t>
  </si>
  <si>
    <t>Čtyřboj dívky</t>
  </si>
  <si>
    <t>Čtyřboj hoši</t>
  </si>
  <si>
    <t>132</t>
  </si>
  <si>
    <t>106</t>
  </si>
  <si>
    <t>88</t>
  </si>
  <si>
    <t>93</t>
  </si>
  <si>
    <t>83</t>
  </si>
  <si>
    <t>69</t>
  </si>
  <si>
    <t>142</t>
  </si>
  <si>
    <t>911</t>
  </si>
  <si>
    <t>980</t>
  </si>
  <si>
    <t>1255</t>
  </si>
  <si>
    <t>1339</t>
  </si>
  <si>
    <t>1620</t>
  </si>
  <si>
    <t>2315</t>
  </si>
  <si>
    <t>60 m dívky</t>
  </si>
  <si>
    <t>1.rozběh</t>
  </si>
  <si>
    <t>Holšáková Amálie</t>
  </si>
  <si>
    <t>9.41 s</t>
  </si>
  <si>
    <t>9.53</t>
  </si>
  <si>
    <t>9.59</t>
  </si>
  <si>
    <t>9.63</t>
  </si>
  <si>
    <t>10.18</t>
  </si>
  <si>
    <t>10.20</t>
  </si>
  <si>
    <t>Gilarová Nikola</t>
  </si>
  <si>
    <t>12.45</t>
  </si>
  <si>
    <t>2.rozběh</t>
  </si>
  <si>
    <t>8.95 s</t>
  </si>
  <si>
    <t>10.15</t>
  </si>
  <si>
    <t>10.46</t>
  </si>
  <si>
    <t>Palová Marie</t>
  </si>
  <si>
    <t>10.75</t>
  </si>
  <si>
    <t>10.93</t>
  </si>
  <si>
    <t>Sasinová Barbora</t>
  </si>
  <si>
    <t>11.30</t>
  </si>
  <si>
    <t>11.42</t>
  </si>
  <si>
    <t>3.rozběh</t>
  </si>
  <si>
    <t>Rýdlová Iva</t>
  </si>
  <si>
    <t>TJ VME</t>
  </si>
  <si>
    <t>9.13 s</t>
  </si>
  <si>
    <t>9.62</t>
  </si>
  <si>
    <t>9.98</t>
  </si>
  <si>
    <t>10.00</t>
  </si>
  <si>
    <t>10.10</t>
  </si>
  <si>
    <t>10.52</t>
  </si>
  <si>
    <t>11.93</t>
  </si>
  <si>
    <t>4.rozběh</t>
  </si>
  <si>
    <t>8.99 s</t>
  </si>
  <si>
    <t>9.02</t>
  </si>
  <si>
    <t>9.19</t>
  </si>
  <si>
    <t>9.55</t>
  </si>
  <si>
    <t>Zychová Natálie</t>
  </si>
  <si>
    <t>10.08</t>
  </si>
  <si>
    <t>11.43</t>
  </si>
  <si>
    <t>Kopřivová Valerie</t>
  </si>
  <si>
    <t>11.44</t>
  </si>
  <si>
    <t>skok daleký dívky</t>
  </si>
  <si>
    <t>4.33 m</t>
  </si>
  <si>
    <t>4.33</t>
  </si>
  <si>
    <t>4.11</t>
  </si>
  <si>
    <t>4.09</t>
  </si>
  <si>
    <t>4.04</t>
  </si>
  <si>
    <t>4.02</t>
  </si>
  <si>
    <t>3.88</t>
  </si>
  <si>
    <t>3.87</t>
  </si>
  <si>
    <t>3.77</t>
  </si>
  <si>
    <t>3.74</t>
  </si>
  <si>
    <t>3.68</t>
  </si>
  <si>
    <t>3.56</t>
  </si>
  <si>
    <t>3.55</t>
  </si>
  <si>
    <t>3.52</t>
  </si>
  <si>
    <t>3.43</t>
  </si>
  <si>
    <t>3.37</t>
  </si>
  <si>
    <t>3.21</t>
  </si>
  <si>
    <t>3.15</t>
  </si>
  <si>
    <t>3.08</t>
  </si>
  <si>
    <t>2.94</t>
  </si>
  <si>
    <t>2.84</t>
  </si>
  <si>
    <t>2.80</t>
  </si>
  <si>
    <t>DNS</t>
  </si>
  <si>
    <t>60 m chlapci</t>
  </si>
  <si>
    <t>1. rozběh</t>
  </si>
  <si>
    <t>9.07 s</t>
  </si>
  <si>
    <t>11 bodů</t>
  </si>
  <si>
    <t>9.43</t>
  </si>
  <si>
    <t>9.47</t>
  </si>
  <si>
    <t>9.56</t>
  </si>
  <si>
    <t>9.81</t>
  </si>
  <si>
    <t>10.74</t>
  </si>
  <si>
    <t>9.25 s</t>
  </si>
  <si>
    <t>9.25</t>
  </si>
  <si>
    <t>9.35</t>
  </si>
  <si>
    <t xml:space="preserve">Pavelka Tomáš </t>
  </si>
  <si>
    <t>9.37</t>
  </si>
  <si>
    <t>9.71</t>
  </si>
  <si>
    <t>9.94</t>
  </si>
  <si>
    <t>10.36</t>
  </si>
  <si>
    <t>9.20 s</t>
  </si>
  <si>
    <t>9.79</t>
  </si>
  <si>
    <t>10.22</t>
  </si>
  <si>
    <t>Halašta Jonáš</t>
  </si>
  <si>
    <t>11.39</t>
  </si>
  <si>
    <t>9.48 s</t>
  </si>
  <si>
    <t>9.54</t>
  </si>
  <si>
    <t>9.95</t>
  </si>
  <si>
    <t>10.02</t>
  </si>
  <si>
    <t>10.37</t>
  </si>
  <si>
    <t>11.97</t>
  </si>
  <si>
    <t>50.03 s</t>
  </si>
  <si>
    <t>53.25</t>
  </si>
  <si>
    <t>54.14</t>
  </si>
  <si>
    <t>55.57</t>
  </si>
  <si>
    <t>49.44 s</t>
  </si>
  <si>
    <t>55.49</t>
  </si>
  <si>
    <t>55.72</t>
  </si>
  <si>
    <t>57.58</t>
  </si>
  <si>
    <t xml:space="preserve">Kušníráková Sára </t>
  </si>
  <si>
    <t>1:02.13</t>
  </si>
  <si>
    <t>50.61 s</t>
  </si>
  <si>
    <t>52.91</t>
  </si>
  <si>
    <t>54.66</t>
  </si>
  <si>
    <t>55.37</t>
  </si>
  <si>
    <t>57.70</t>
  </si>
  <si>
    <t>1:01.52</t>
  </si>
  <si>
    <t>48.48 s</t>
  </si>
  <si>
    <t>56.24</t>
  </si>
  <si>
    <t>1:00.69</t>
  </si>
  <si>
    <t>Burová Tereza</t>
  </si>
  <si>
    <t>1:05.74</t>
  </si>
  <si>
    <t>1:05.77</t>
  </si>
  <si>
    <t>1:09.56</t>
  </si>
  <si>
    <t>49.32 s</t>
  </si>
  <si>
    <t>50.17</t>
  </si>
  <si>
    <t>50.28</t>
  </si>
  <si>
    <t>51.17</t>
  </si>
  <si>
    <t>51.73</t>
  </si>
  <si>
    <t>Kocůr Ondřej</t>
  </si>
  <si>
    <t>56.79</t>
  </si>
  <si>
    <t>47.55</t>
  </si>
  <si>
    <t>51.93 s</t>
  </si>
  <si>
    <t>55.89</t>
  </si>
  <si>
    <t>1:03.87</t>
  </si>
  <si>
    <t>1:05.52</t>
  </si>
  <si>
    <t>52.96 s</t>
  </si>
  <si>
    <t>Kocůr Radek</t>
  </si>
  <si>
    <t>56.07</t>
  </si>
  <si>
    <t>57.72</t>
  </si>
  <si>
    <t>DQ</t>
  </si>
  <si>
    <t>52.44 s</t>
  </si>
  <si>
    <t>54.30</t>
  </si>
  <si>
    <t>1:00.40</t>
  </si>
  <si>
    <t>míček chlapci</t>
  </si>
  <si>
    <t>41.95</t>
  </si>
  <si>
    <t>41.12</t>
  </si>
  <si>
    <t>40.87</t>
  </si>
  <si>
    <t>40.36</t>
  </si>
  <si>
    <t>38.67</t>
  </si>
  <si>
    <t>36.90</t>
  </si>
  <si>
    <t>36.66</t>
  </si>
  <si>
    <t>35.35</t>
  </si>
  <si>
    <t>34.78</t>
  </si>
  <si>
    <t>33.69</t>
  </si>
  <si>
    <t>33.56</t>
  </si>
  <si>
    <t>33.55</t>
  </si>
  <si>
    <t>33.25</t>
  </si>
  <si>
    <t>32.64</t>
  </si>
  <si>
    <t>32.56</t>
  </si>
  <si>
    <t>32.55</t>
  </si>
  <si>
    <t>32.01</t>
  </si>
  <si>
    <t>32.00</t>
  </si>
  <si>
    <t>31.77</t>
  </si>
  <si>
    <t>29.65</t>
  </si>
  <si>
    <t>28.25</t>
  </si>
  <si>
    <t>28.20</t>
  </si>
  <si>
    <t>27.22</t>
  </si>
  <si>
    <t>24.22</t>
  </si>
  <si>
    <t>23.35</t>
  </si>
  <si>
    <t>22.98</t>
  </si>
  <si>
    <t>22.97</t>
  </si>
  <si>
    <t>20.36</t>
  </si>
  <si>
    <t xml:space="preserve">TZTRI </t>
  </si>
  <si>
    <t>20.11</t>
  </si>
  <si>
    <t>TZTRI</t>
  </si>
  <si>
    <t>19.08</t>
  </si>
  <si>
    <t>míček dívky</t>
  </si>
  <si>
    <t>44.29</t>
  </si>
  <si>
    <t>35.94</t>
  </si>
  <si>
    <t>32.48</t>
  </si>
  <si>
    <t>31.39</t>
  </si>
  <si>
    <t>29.41</t>
  </si>
  <si>
    <t>29.23</t>
  </si>
  <si>
    <t>29.16</t>
  </si>
  <si>
    <t>26.63</t>
  </si>
  <si>
    <t>26.42</t>
  </si>
  <si>
    <t>25.31</t>
  </si>
  <si>
    <t>25.30</t>
  </si>
  <si>
    <t>24.45</t>
  </si>
  <si>
    <t>24.38</t>
  </si>
  <si>
    <t>24.33</t>
  </si>
  <si>
    <t>23.76</t>
  </si>
  <si>
    <t>23.50</t>
  </si>
  <si>
    <t>23.13</t>
  </si>
  <si>
    <t>22.80</t>
  </si>
  <si>
    <t>Zwrtková Adéla</t>
  </si>
  <si>
    <t>22.38</t>
  </si>
  <si>
    <t>Pytlová Katka</t>
  </si>
  <si>
    <t>22.35</t>
  </si>
  <si>
    <t>Novotná Pavlína</t>
  </si>
  <si>
    <t>22.00</t>
  </si>
  <si>
    <t>19.58</t>
  </si>
  <si>
    <t>18.71</t>
  </si>
  <si>
    <t xml:space="preserve">24. </t>
  </si>
  <si>
    <t>16.03</t>
  </si>
  <si>
    <t>15.86</t>
  </si>
  <si>
    <t>14.57</t>
  </si>
  <si>
    <t>800 m dívky</t>
  </si>
  <si>
    <t>2:40.06</t>
  </si>
  <si>
    <t>2:46.30</t>
  </si>
  <si>
    <t>2:47.15</t>
  </si>
  <si>
    <t>2:51.64</t>
  </si>
  <si>
    <t>2:54.88</t>
  </si>
  <si>
    <t>3:00.99</t>
  </si>
  <si>
    <t>3:01.78</t>
  </si>
  <si>
    <t>3:02.25</t>
  </si>
  <si>
    <t>3:13.23</t>
  </si>
  <si>
    <t>3:16.69</t>
  </si>
  <si>
    <t>3:25.68</t>
  </si>
  <si>
    <t>DNP</t>
  </si>
  <si>
    <t>2:45.98</t>
  </si>
  <si>
    <t>2:54.81</t>
  </si>
  <si>
    <t>3:02.41</t>
  </si>
  <si>
    <t>3:06.27</t>
  </si>
  <si>
    <t>3:10.77</t>
  </si>
  <si>
    <t>3:11.87</t>
  </si>
  <si>
    <t>3:13.36</t>
  </si>
  <si>
    <t>3:16.46</t>
  </si>
  <si>
    <t>3:18.70</t>
  </si>
  <si>
    <t>3:21.17</t>
  </si>
  <si>
    <t>3:22.41</t>
  </si>
  <si>
    <t>800 m chlapci</t>
  </si>
  <si>
    <t>2:36.73</t>
  </si>
  <si>
    <t>2:36.80</t>
  </si>
  <si>
    <t>2:38.51</t>
  </si>
  <si>
    <t>2:42.68</t>
  </si>
  <si>
    <t>2:49.63</t>
  </si>
  <si>
    <t>2:49.82</t>
  </si>
  <si>
    <t>2:50.32</t>
  </si>
  <si>
    <t>2:51.55</t>
  </si>
  <si>
    <t>2:56.67</t>
  </si>
  <si>
    <t>3:04.94</t>
  </si>
  <si>
    <t>3:05.32</t>
  </si>
  <si>
    <t>3:10.55</t>
  </si>
  <si>
    <t>3:11.73</t>
  </si>
  <si>
    <t>3:18.72</t>
  </si>
  <si>
    <t>3:23.40</t>
  </si>
  <si>
    <t>3:27.40</t>
  </si>
  <si>
    <t>skok daleký chlapci</t>
  </si>
  <si>
    <t>4.23</t>
  </si>
  <si>
    <t>4.22</t>
  </si>
  <si>
    <t xml:space="preserve">8 </t>
  </si>
  <si>
    <t>4.17</t>
  </si>
  <si>
    <t>4.14</t>
  </si>
  <si>
    <t>3.94</t>
  </si>
  <si>
    <t>3.92</t>
  </si>
  <si>
    <t>3.91</t>
  </si>
  <si>
    <t>3.85</t>
  </si>
  <si>
    <t>3.82</t>
  </si>
  <si>
    <t>3.72</t>
  </si>
  <si>
    <t>3.38</t>
  </si>
  <si>
    <t>Kocúr Ondřej</t>
  </si>
  <si>
    <t>2.82</t>
  </si>
  <si>
    <t>4x60 m 1.rozběh</t>
  </si>
  <si>
    <t>Hrabovský, Orava, Válková N, Poštulková</t>
  </si>
  <si>
    <t>PORUB 1.štaf.</t>
  </si>
  <si>
    <t>35.94 s</t>
  </si>
  <si>
    <t>M.Bartoň, Frýdl, Tkáčová, Feilhauerová</t>
  </si>
  <si>
    <t>KOPRI A 1.štaf</t>
  </si>
  <si>
    <t>36.50</t>
  </si>
  <si>
    <t>Rýdlová, Mikulík, Lieblová, Fojtík</t>
  </si>
  <si>
    <t>TJVME 1.štaf</t>
  </si>
  <si>
    <t>36.62</t>
  </si>
  <si>
    <t>Sikorová, Ernstová, Samiec, Sczerba</t>
  </si>
  <si>
    <t>TZTRI A 1.štaf</t>
  </si>
  <si>
    <t>36.65</t>
  </si>
  <si>
    <t>Klimas, Honěk, Hrčková, Jurečková</t>
  </si>
  <si>
    <t>FMIST A 1.štaf</t>
  </si>
  <si>
    <t>37.59</t>
  </si>
  <si>
    <t>Dlugoš, Martinkevič, Suchánková, Stehnová</t>
  </si>
  <si>
    <t>VITKO 1.štaf.</t>
  </si>
  <si>
    <t>38.03</t>
  </si>
  <si>
    <t>4x60 m 2.rozběh</t>
  </si>
  <si>
    <t>Zach, Charvátek, Válková E, Schneeberger</t>
  </si>
  <si>
    <t>PORUB 2.štaf</t>
  </si>
  <si>
    <t>36.58 s</t>
  </si>
  <si>
    <t>Pešlová, Bělunková, Beránek, Hanzelka</t>
  </si>
  <si>
    <t>KOPRI A 2.štaf</t>
  </si>
  <si>
    <t>38.48</t>
  </si>
  <si>
    <t>Surovec, Koza, Kočvarová, Zychová</t>
  </si>
  <si>
    <t>VITKO 2.štaf</t>
  </si>
  <si>
    <t>38.75</t>
  </si>
  <si>
    <t>Malota, Pavelka, Boková, Novotná</t>
  </si>
  <si>
    <t>TJVME  2.štaf</t>
  </si>
  <si>
    <t>39.48</t>
  </si>
  <si>
    <t>Palová, Pytlová, Dej, Lojek</t>
  </si>
  <si>
    <t>KOPRI B 1.štaf</t>
  </si>
  <si>
    <t>Marytnková, Myrtynková,Kluz, Kliuz</t>
  </si>
  <si>
    <t>TZTRI B 1.štaf</t>
  </si>
  <si>
    <t>43.17</t>
  </si>
  <si>
    <t>4x60 m 3.rozběh</t>
  </si>
  <si>
    <t>Čmielová, Kluzová, Turek, Böhm</t>
  </si>
  <si>
    <t>TZTRI A 2.štaf</t>
  </si>
  <si>
    <t>37.30 s</t>
  </si>
  <si>
    <t>Čuraj, Třešňák, Březná, Ratajová</t>
  </si>
  <si>
    <t>PORUB 3.štaf,</t>
  </si>
  <si>
    <t>37.54</t>
  </si>
  <si>
    <t>Škapa, Hájovský, Vilčková, Kojecká</t>
  </si>
  <si>
    <t>FMIST A 2.štaf</t>
  </si>
  <si>
    <t>37.82</t>
  </si>
  <si>
    <t>Sochová, Benišová, Juřena, Raška</t>
  </si>
  <si>
    <t>KOPRI A 3.štaf</t>
  </si>
  <si>
    <t>38.53</t>
  </si>
  <si>
    <t>Melčáková, Hanzelková, Bartoň T., Marek</t>
  </si>
  <si>
    <t>KOPRI A 5.štaf</t>
  </si>
  <si>
    <t>41.25</t>
  </si>
  <si>
    <t>Recková, Kocůr R., Pošvancová, Kocůr O.</t>
  </si>
  <si>
    <t>41.84</t>
  </si>
  <si>
    <t>4x60 m 4.rozběh</t>
  </si>
  <si>
    <t>Krčková, Lysek, Folwarczny, Cieslar</t>
  </si>
  <si>
    <t>TZTRI A 3.štaf</t>
  </si>
  <si>
    <t>38.65 s</t>
  </si>
  <si>
    <t>Janáková, Bartoňová, Melčák, Lukaštík</t>
  </si>
  <si>
    <t>KOPRI A 4.štaf</t>
  </si>
  <si>
    <t>40.01</t>
  </si>
  <si>
    <t>Krejčí, Ptáček,Kaňoková Krchňáková</t>
  </si>
  <si>
    <t>PORUB 4.štaf</t>
  </si>
  <si>
    <t>40.73</t>
  </si>
  <si>
    <t>Burová, Kušniráková, Niemczyk, Roamnowski</t>
  </si>
  <si>
    <t>TZTRI B 2.štaf</t>
  </si>
  <si>
    <t>44.57</t>
  </si>
  <si>
    <t>Trombík Michal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</si>
</sst>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20"/>
      <name val="Arial CE"/>
      <family val="2"/>
    </font>
    <font>
      <b/>
      <sz val="5"/>
      <name val="Arial"/>
      <family val="2"/>
    </font>
    <font>
      <sz val="9"/>
      <name val="Arial"/>
      <family val="2"/>
    </font>
    <font>
      <sz val="7"/>
      <name val="Arial CE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2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49" fontId="14" fillId="0" borderId="3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49" fontId="14" fillId="0" borderId="37" xfId="0" applyNumberFormat="1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1" fillId="0" borderId="4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6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21" fillId="0" borderId="2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50" xfId="0" applyBorder="1" applyAlignment="1">
      <alignment/>
    </xf>
    <xf numFmtId="0" fontId="22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left"/>
    </xf>
    <xf numFmtId="49" fontId="11" fillId="0" borderId="50" xfId="0" applyNumberFormat="1" applyFont="1" applyFill="1" applyBorder="1" applyAlignment="1">
      <alignment horizontal="left" vertical="center"/>
    </xf>
    <xf numFmtId="0" fontId="11" fillId="0" borderId="50" xfId="0" applyFont="1" applyFill="1" applyBorder="1" applyAlignment="1">
      <alignment/>
    </xf>
    <xf numFmtId="49" fontId="11" fillId="0" borderId="36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49" fontId="11" fillId="0" borderId="36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left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12" fillId="0" borderId="30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left"/>
    </xf>
    <xf numFmtId="49" fontId="0" fillId="0" borderId="37" xfId="0" applyNumberForma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21" fillId="0" borderId="3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11" fillId="0" borderId="36" xfId="0" applyNumberFormat="1" applyFont="1" applyFill="1" applyBorder="1" applyAlignment="1">
      <alignment horizontal="left" vertical="center"/>
    </xf>
    <xf numFmtId="14" fontId="0" fillId="0" borderId="36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49" fontId="2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11" fillId="0" borderId="36" xfId="0" applyNumberFormat="1" applyFont="1" applyBorder="1" applyAlignment="1">
      <alignment horizontal="left"/>
    </xf>
    <xf numFmtId="49" fontId="11" fillId="0" borderId="36" xfId="0" applyNumberFormat="1" applyFont="1" applyFill="1" applyBorder="1" applyAlignment="1">
      <alignment horizontal="center" vertical="center"/>
    </xf>
    <xf numFmtId="14" fontId="11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left"/>
    </xf>
    <xf numFmtId="49" fontId="24" fillId="0" borderId="36" xfId="0" applyNumberFormat="1" applyFont="1" applyBorder="1" applyAlignment="1">
      <alignment horizontal="left"/>
    </xf>
    <xf numFmtId="49" fontId="11" fillId="0" borderId="35" xfId="0" applyNumberFormat="1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/>
    </xf>
    <xf numFmtId="49" fontId="0" fillId="0" borderId="50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21" fillId="0" borderId="40" xfId="0" applyNumberFormat="1" applyFont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49" fontId="0" fillId="33" borderId="36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4" fontId="8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/>
    </xf>
    <xf numFmtId="169" fontId="8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82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82" fillId="0" borderId="12" xfId="0" applyFont="1" applyFill="1" applyBorder="1" applyAlignment="1">
      <alignment horizontal="left" vertical="center"/>
    </xf>
    <xf numFmtId="14" fontId="82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2" fillId="0" borderId="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28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" fontId="82" fillId="0" borderId="12" xfId="0" applyNumberFormat="1" applyFont="1" applyFill="1" applyBorder="1" applyAlignment="1">
      <alignment horizontal="left"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49" fontId="89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1" fontId="87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1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1" fontId="63" fillId="0" borderId="0" xfId="0" applyNumberFormat="1" applyFont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center" vertical="center"/>
    </xf>
    <xf numFmtId="1" fontId="87" fillId="0" borderId="0" xfId="59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6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14" fontId="86" fillId="0" borderId="0" xfId="0" applyNumberFormat="1" applyFont="1" applyFill="1" applyBorder="1" applyAlignment="1">
      <alignment horizontal="left" vertical="center"/>
    </xf>
    <xf numFmtId="14" fontId="86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86" fillId="0" borderId="0" xfId="0" applyFont="1" applyFill="1" applyBorder="1" applyAlignment="1">
      <alignment/>
    </xf>
    <xf numFmtId="1" fontId="86" fillId="0" borderId="0" xfId="0" applyNumberFormat="1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14" fontId="86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left" vertical="center"/>
    </xf>
    <xf numFmtId="49" fontId="86" fillId="0" borderId="0" xfId="0" applyNumberFormat="1" applyFont="1" applyBorder="1" applyAlignment="1">
      <alignment horizontal="left" vertical="center"/>
    </xf>
    <xf numFmtId="49" fontId="8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86" fillId="0" borderId="0" xfId="0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 vertical="center" wrapText="1"/>
    </xf>
    <xf numFmtId="0" fontId="91" fillId="0" borderId="0" xfId="0" applyFont="1" applyBorder="1" applyAlignment="1">
      <alignment wrapText="1"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left"/>
    </xf>
    <xf numFmtId="49" fontId="0" fillId="0" borderId="44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12" fillId="0" borderId="33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49" fontId="0" fillId="0" borderId="48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5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left" vertical="center"/>
    </xf>
    <xf numFmtId="49" fontId="0" fillId="0" borderId="5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14" fontId="0" fillId="0" borderId="36" xfId="0" applyNumberForma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49" fontId="24" fillId="0" borderId="36" xfId="0" applyNumberFormat="1" applyFon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0" fillId="0" borderId="36" xfId="0" applyFill="1" applyBorder="1" applyAlignment="1">
      <alignment/>
    </xf>
    <xf numFmtId="14" fontId="0" fillId="0" borderId="36" xfId="0" applyNumberFormat="1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49" fontId="11" fillId="0" borderId="5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left" vertical="center"/>
    </xf>
    <xf numFmtId="49" fontId="0" fillId="0" borderId="50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12" fillId="0" borderId="55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left"/>
    </xf>
    <xf numFmtId="49" fontId="0" fillId="0" borderId="53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49" fontId="0" fillId="0" borderId="5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49" fontId="0" fillId="0" borderId="53" xfId="0" applyNumberFormat="1" applyFill="1" applyBorder="1" applyAlignment="1">
      <alignment/>
    </xf>
    <xf numFmtId="49" fontId="0" fillId="0" borderId="37" xfId="0" applyNumberFormat="1" applyFill="1" applyBorder="1" applyAlignment="1">
      <alignment/>
    </xf>
    <xf numFmtId="49" fontId="11" fillId="0" borderId="37" xfId="0" applyNumberFormat="1" applyFont="1" applyFill="1" applyBorder="1" applyAlignment="1">
      <alignment horizontal="left"/>
    </xf>
    <xf numFmtId="0" fontId="0" fillId="0" borderId="37" xfId="0" applyFill="1" applyBorder="1" applyAlignment="1">
      <alignment/>
    </xf>
    <xf numFmtId="14" fontId="0" fillId="0" borderId="37" xfId="0" applyNumberFormat="1" applyFont="1" applyFill="1" applyBorder="1" applyAlignment="1">
      <alignment horizontal="left"/>
    </xf>
    <xf numFmtId="0" fontId="11" fillId="0" borderId="37" xfId="0" applyFont="1" applyFill="1" applyBorder="1" applyAlignment="1">
      <alignment/>
    </xf>
    <xf numFmtId="14" fontId="11" fillId="0" borderId="37" xfId="0" applyNumberFormat="1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left" vertical="center"/>
    </xf>
    <xf numFmtId="14" fontId="11" fillId="0" borderId="36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44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5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4" fillId="34" borderId="36" xfId="0" applyFont="1" applyFill="1" applyBorder="1" applyAlignment="1">
      <alignment/>
    </xf>
    <xf numFmtId="0" fontId="36" fillId="34" borderId="36" xfId="0" applyFont="1" applyFill="1" applyBorder="1" applyAlignment="1">
      <alignment horizontal="center"/>
    </xf>
    <xf numFmtId="2" fontId="13" fillId="34" borderId="36" xfId="0" applyNumberFormat="1" applyFont="1" applyFill="1" applyBorder="1" applyAlignment="1">
      <alignment horizontal="center" vertical="center" textRotation="90"/>
    </xf>
    <xf numFmtId="0" fontId="37" fillId="34" borderId="36" xfId="0" applyFont="1" applyFill="1" applyBorder="1" applyAlignment="1">
      <alignment horizontal="center" vertical="center" textRotation="90"/>
    </xf>
    <xf numFmtId="0" fontId="38" fillId="34" borderId="36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16" fillId="0" borderId="36" xfId="0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2" fontId="39" fillId="34" borderId="36" xfId="0" applyNumberFormat="1" applyFont="1" applyFill="1" applyBorder="1" applyAlignment="1">
      <alignment horizontal="center"/>
    </xf>
    <xf numFmtId="0" fontId="40" fillId="34" borderId="36" xfId="0" applyFont="1" applyFill="1" applyBorder="1" applyAlignment="1">
      <alignment horizontal="center"/>
    </xf>
    <xf numFmtId="1" fontId="41" fillId="34" borderId="36" xfId="0" applyNumberFormat="1" applyFont="1" applyFill="1" applyBorder="1" applyAlignment="1">
      <alignment/>
    </xf>
    <xf numFmtId="2" fontId="41" fillId="34" borderId="36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0" xfId="0" applyFill="1" applyBorder="1" applyAlignment="1">
      <alignment/>
    </xf>
    <xf numFmtId="0" fontId="16" fillId="0" borderId="36" xfId="0" applyFont="1" applyFill="1" applyBorder="1" applyAlignment="1" applyProtection="1">
      <alignment horizontal="center"/>
      <protection/>
    </xf>
    <xf numFmtId="49" fontId="0" fillId="0" borderId="50" xfId="0" applyNumberFormat="1" applyFill="1" applyBorder="1" applyAlignment="1">
      <alignment horizontal="left"/>
    </xf>
    <xf numFmtId="2" fontId="39" fillId="0" borderId="36" xfId="0" applyNumberFormat="1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1" fontId="41" fillId="0" borderId="36" xfId="0" applyNumberFormat="1" applyFont="1" applyFill="1" applyBorder="1" applyAlignment="1">
      <alignment/>
    </xf>
    <xf numFmtId="2" fontId="41" fillId="0" borderId="36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2" fontId="42" fillId="34" borderId="3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0" fillId="0" borderId="57" xfId="0" applyNumberFormat="1" applyFont="1" applyBorder="1" applyAlignment="1">
      <alignment horizontal="center"/>
    </xf>
    <xf numFmtId="49" fontId="20" fillId="0" borderId="5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0" fillId="0" borderId="57" xfId="0" applyNumberFormat="1" applyFont="1" applyFill="1" applyBorder="1" applyAlignment="1">
      <alignment horizontal="center"/>
    </xf>
    <xf numFmtId="49" fontId="20" fillId="0" borderId="58" xfId="0" applyNumberFormat="1" applyFont="1" applyFill="1" applyBorder="1" applyAlignment="1">
      <alignment horizontal="center"/>
    </xf>
    <xf numFmtId="2" fontId="6" fillId="34" borderId="36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">
    <dxf>
      <fill>
        <patternFill>
          <bgColor theme="8" tint="0.599960029125213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Layout" workbookViewId="0" topLeftCell="A1">
      <selection activeCell="P16" sqref="P16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11" customWidth="1"/>
    <col min="8" max="19" width="5.625" style="43" customWidth="1"/>
    <col min="20" max="16384" width="9.125" style="1" customWidth="1"/>
  </cols>
  <sheetData>
    <row r="1" spans="1:19" ht="23.25" customHeight="1">
      <c r="A1" s="450" t="s">
        <v>266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</row>
    <row r="2" spans="1:19" ht="18.75" customHeight="1">
      <c r="A2" s="451" t="s">
        <v>267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19" ht="18.75" customHeight="1">
      <c r="A3" s="451" t="s">
        <v>75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</row>
    <row r="4" spans="1:19" ht="6" customHeight="1" thickBot="1">
      <c r="A4" s="2"/>
      <c r="B4" s="2"/>
      <c r="C4" s="2"/>
      <c r="D4" s="2"/>
      <c r="E4" s="2"/>
      <c r="F4" s="2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4.25" customHeight="1">
      <c r="A5" s="448" t="s">
        <v>70</v>
      </c>
      <c r="B5" s="446" t="s">
        <v>68</v>
      </c>
      <c r="C5" s="452" t="s">
        <v>79</v>
      </c>
      <c r="D5" s="453"/>
      <c r="E5" s="47"/>
      <c r="F5" s="454" t="s">
        <v>81</v>
      </c>
      <c r="G5" s="455"/>
      <c r="H5" s="443" t="s">
        <v>84</v>
      </c>
      <c r="I5" s="444"/>
      <c r="J5" s="443" t="s">
        <v>62</v>
      </c>
      <c r="K5" s="444"/>
      <c r="L5" s="443" t="s">
        <v>63</v>
      </c>
      <c r="M5" s="444"/>
      <c r="N5" s="445" t="s">
        <v>64</v>
      </c>
      <c r="O5" s="445"/>
      <c r="P5" s="443" t="s">
        <v>85</v>
      </c>
      <c r="Q5" s="444"/>
      <c r="R5" s="445" t="s">
        <v>86</v>
      </c>
      <c r="S5" s="444"/>
    </row>
    <row r="6" spans="1:19" ht="14.25">
      <c r="A6" s="449"/>
      <c r="B6" s="447"/>
      <c r="C6" s="16" t="s">
        <v>78</v>
      </c>
      <c r="D6" s="19" t="s">
        <v>80</v>
      </c>
      <c r="E6" s="16"/>
      <c r="F6" s="18" t="s">
        <v>82</v>
      </c>
      <c r="G6" s="19" t="s">
        <v>83</v>
      </c>
      <c r="H6" s="37" t="s">
        <v>82</v>
      </c>
      <c r="I6" s="38" t="s">
        <v>83</v>
      </c>
      <c r="J6" s="37" t="s">
        <v>82</v>
      </c>
      <c r="K6" s="38" t="s">
        <v>83</v>
      </c>
      <c r="L6" s="37" t="s">
        <v>82</v>
      </c>
      <c r="M6" s="38" t="s">
        <v>83</v>
      </c>
      <c r="N6" s="39" t="s">
        <v>82</v>
      </c>
      <c r="O6" s="39" t="s">
        <v>83</v>
      </c>
      <c r="P6" s="37" t="s">
        <v>82</v>
      </c>
      <c r="Q6" s="38" t="s">
        <v>83</v>
      </c>
      <c r="R6" s="39" t="s">
        <v>82</v>
      </c>
      <c r="S6" s="38" t="s">
        <v>83</v>
      </c>
    </row>
    <row r="7" spans="1:19" ht="6" customHeight="1" thickBot="1">
      <c r="A7" s="88"/>
      <c r="B7" s="86"/>
      <c r="C7" s="11"/>
      <c r="D7" s="87"/>
      <c r="E7" s="11"/>
      <c r="F7" s="24"/>
      <c r="G7" s="26"/>
      <c r="H7" s="25"/>
      <c r="I7" s="41"/>
      <c r="J7" s="25"/>
      <c r="K7" s="41"/>
      <c r="L7" s="25"/>
      <c r="M7" s="41"/>
      <c r="N7" s="42"/>
      <c r="O7" s="42"/>
      <c r="P7" s="25"/>
      <c r="Q7" s="41"/>
      <c r="R7" s="42"/>
      <c r="S7" s="41"/>
    </row>
    <row r="8" spans="1:19" s="10" customFormat="1" ht="21" customHeight="1">
      <c r="A8" s="89" t="s">
        <v>0</v>
      </c>
      <c r="B8" s="92" t="s">
        <v>126</v>
      </c>
      <c r="C8" s="95" t="s">
        <v>1902</v>
      </c>
      <c r="D8" s="96" t="s">
        <v>1910</v>
      </c>
      <c r="E8" s="17"/>
      <c r="F8" s="101" t="s">
        <v>187</v>
      </c>
      <c r="G8" s="102" t="s">
        <v>279</v>
      </c>
      <c r="H8" s="54">
        <v>12</v>
      </c>
      <c r="I8" s="31" t="s">
        <v>1033</v>
      </c>
      <c r="J8" s="54">
        <v>12</v>
      </c>
      <c r="K8" s="31" t="s">
        <v>1423</v>
      </c>
      <c r="L8" s="54">
        <v>12</v>
      </c>
      <c r="M8" s="31" t="s">
        <v>1550</v>
      </c>
      <c r="N8" s="55">
        <v>11</v>
      </c>
      <c r="O8" s="107" t="s">
        <v>1558</v>
      </c>
      <c r="P8" s="54">
        <v>12</v>
      </c>
      <c r="Q8" s="31" t="s">
        <v>1658</v>
      </c>
      <c r="R8" s="55">
        <v>12</v>
      </c>
      <c r="S8" s="31" t="s">
        <v>1898</v>
      </c>
    </row>
    <row r="9" spans="1:19" s="10" customFormat="1" ht="21" customHeight="1">
      <c r="A9" s="90" t="s">
        <v>87</v>
      </c>
      <c r="B9" s="93" t="s">
        <v>128</v>
      </c>
      <c r="C9" s="97" t="s">
        <v>1666</v>
      </c>
      <c r="D9" s="98" t="s">
        <v>1909</v>
      </c>
      <c r="E9" s="17"/>
      <c r="F9" s="103" t="s">
        <v>10</v>
      </c>
      <c r="G9" s="104" t="s">
        <v>280</v>
      </c>
      <c r="H9" s="22" t="s">
        <v>9</v>
      </c>
      <c r="I9" s="33" t="s">
        <v>1034</v>
      </c>
      <c r="J9" s="22" t="s">
        <v>8</v>
      </c>
      <c r="K9" s="33" t="s">
        <v>1424</v>
      </c>
      <c r="L9" s="22" t="s">
        <v>10</v>
      </c>
      <c r="M9" s="33" t="s">
        <v>1551</v>
      </c>
      <c r="N9" s="60" t="s">
        <v>8</v>
      </c>
      <c r="O9" s="60" t="s">
        <v>1559</v>
      </c>
      <c r="P9" s="22" t="s">
        <v>10</v>
      </c>
      <c r="Q9" s="33" t="s">
        <v>1659</v>
      </c>
      <c r="R9" s="60" t="s">
        <v>9</v>
      </c>
      <c r="S9" s="33" t="s">
        <v>1899</v>
      </c>
    </row>
    <row r="10" spans="1:19" s="10" customFormat="1" ht="21" customHeight="1">
      <c r="A10" s="90" t="s">
        <v>88</v>
      </c>
      <c r="B10" s="93" t="s">
        <v>129</v>
      </c>
      <c r="C10" s="97" t="s">
        <v>1903</v>
      </c>
      <c r="D10" s="98" t="s">
        <v>1908</v>
      </c>
      <c r="E10" s="17"/>
      <c r="F10" s="103" t="s">
        <v>282</v>
      </c>
      <c r="G10" s="104" t="s">
        <v>283</v>
      </c>
      <c r="H10" s="22" t="s">
        <v>7</v>
      </c>
      <c r="I10" s="33" t="s">
        <v>1036</v>
      </c>
      <c r="J10" s="22" t="s">
        <v>10</v>
      </c>
      <c r="K10" s="33" t="s">
        <v>1427</v>
      </c>
      <c r="L10" s="22" t="s">
        <v>8</v>
      </c>
      <c r="M10" s="33" t="s">
        <v>1552</v>
      </c>
      <c r="N10" s="60" t="s">
        <v>187</v>
      </c>
      <c r="O10" s="60" t="s">
        <v>1557</v>
      </c>
      <c r="P10" s="22" t="s">
        <v>8</v>
      </c>
      <c r="Q10" s="33" t="s">
        <v>1661</v>
      </c>
      <c r="R10" s="60" t="s">
        <v>10</v>
      </c>
      <c r="S10" s="33" t="s">
        <v>1898</v>
      </c>
    </row>
    <row r="11" spans="1:19" s="10" customFormat="1" ht="21" customHeight="1">
      <c r="A11" s="90" t="s">
        <v>89</v>
      </c>
      <c r="B11" s="93" t="s">
        <v>76</v>
      </c>
      <c r="C11" s="97" t="s">
        <v>1663</v>
      </c>
      <c r="D11" s="98" t="s">
        <v>1907</v>
      </c>
      <c r="E11" s="17"/>
      <c r="F11" s="103" t="s">
        <v>9</v>
      </c>
      <c r="G11" s="104" t="s">
        <v>281</v>
      </c>
      <c r="H11" s="22" t="s">
        <v>8</v>
      </c>
      <c r="I11" s="33" t="s">
        <v>1035</v>
      </c>
      <c r="J11" s="22" t="s">
        <v>6</v>
      </c>
      <c r="K11" s="33" t="s">
        <v>1425</v>
      </c>
      <c r="L11" s="22" t="s">
        <v>9</v>
      </c>
      <c r="M11" s="33" t="s">
        <v>1031</v>
      </c>
      <c r="N11" s="60" t="s">
        <v>7</v>
      </c>
      <c r="O11" s="60" t="s">
        <v>1560</v>
      </c>
      <c r="P11" s="22" t="s">
        <v>9</v>
      </c>
      <c r="Q11" s="33" t="s">
        <v>1660</v>
      </c>
      <c r="R11" s="60" t="s">
        <v>7</v>
      </c>
      <c r="S11" s="33" t="s">
        <v>1900</v>
      </c>
    </row>
    <row r="12" spans="1:19" s="10" customFormat="1" ht="21" customHeight="1">
      <c r="A12" s="90" t="s">
        <v>90</v>
      </c>
      <c r="B12" s="93" t="s">
        <v>38</v>
      </c>
      <c r="C12" s="97" t="s">
        <v>226</v>
      </c>
      <c r="D12" s="98" t="s">
        <v>1906</v>
      </c>
      <c r="E12" s="17"/>
      <c r="F12" s="103" t="s">
        <v>286</v>
      </c>
      <c r="G12" s="104" t="s">
        <v>287</v>
      </c>
      <c r="H12" s="22" t="s">
        <v>10</v>
      </c>
      <c r="I12" s="33" t="s">
        <v>1031</v>
      </c>
      <c r="J12" s="22" t="s">
        <v>9</v>
      </c>
      <c r="K12" s="33" t="s">
        <v>1426</v>
      </c>
      <c r="L12" s="22" t="s">
        <v>6</v>
      </c>
      <c r="M12" s="33" t="s">
        <v>1553</v>
      </c>
      <c r="N12" s="60" t="s">
        <v>9</v>
      </c>
      <c r="O12" s="60" t="s">
        <v>1561</v>
      </c>
      <c r="P12" s="22" t="s">
        <v>7</v>
      </c>
      <c r="Q12" s="33" t="s">
        <v>1662</v>
      </c>
      <c r="R12" s="60" t="s">
        <v>6</v>
      </c>
      <c r="S12" s="33" t="s">
        <v>201</v>
      </c>
    </row>
    <row r="13" spans="1:19" s="10" customFormat="1" ht="21" customHeight="1">
      <c r="A13" s="90" t="s">
        <v>91</v>
      </c>
      <c r="B13" s="93" t="s">
        <v>273</v>
      </c>
      <c r="C13" s="97" t="s">
        <v>221</v>
      </c>
      <c r="D13" s="98" t="s">
        <v>1905</v>
      </c>
      <c r="E13" s="17"/>
      <c r="F13" s="103" t="s">
        <v>284</v>
      </c>
      <c r="G13" s="104" t="s">
        <v>285</v>
      </c>
      <c r="H13" s="21" t="s">
        <v>6</v>
      </c>
      <c r="I13" s="31" t="s">
        <v>1037</v>
      </c>
      <c r="J13" s="21" t="s">
        <v>7</v>
      </c>
      <c r="K13" s="31" t="s">
        <v>1428</v>
      </c>
      <c r="L13" s="21" t="s">
        <v>7</v>
      </c>
      <c r="M13" s="31" t="s">
        <v>1554</v>
      </c>
      <c r="N13" s="107" t="s">
        <v>6</v>
      </c>
      <c r="O13" s="107" t="s">
        <v>1562</v>
      </c>
      <c r="P13" s="21" t="s">
        <v>6</v>
      </c>
      <c r="Q13" s="31" t="s">
        <v>1663</v>
      </c>
      <c r="R13" s="60" t="s">
        <v>8</v>
      </c>
      <c r="S13" s="33" t="s">
        <v>1901</v>
      </c>
    </row>
    <row r="14" spans="1:19" s="10" customFormat="1" ht="21" customHeight="1">
      <c r="A14" s="90" t="s">
        <v>92</v>
      </c>
      <c r="B14" s="93" t="s">
        <v>33</v>
      </c>
      <c r="C14" s="97" t="s">
        <v>202</v>
      </c>
      <c r="D14" s="98" t="s">
        <v>1904</v>
      </c>
      <c r="E14" s="17"/>
      <c r="F14" s="103" t="s">
        <v>292</v>
      </c>
      <c r="G14" s="104" t="s">
        <v>293</v>
      </c>
      <c r="H14" s="21" t="s">
        <v>4</v>
      </c>
      <c r="I14" s="31" t="s">
        <v>188</v>
      </c>
      <c r="J14" s="21" t="s">
        <v>4</v>
      </c>
      <c r="K14" s="31" t="s">
        <v>186</v>
      </c>
      <c r="L14" s="21" t="s">
        <v>5</v>
      </c>
      <c r="M14" s="31" t="s">
        <v>209</v>
      </c>
      <c r="N14" s="107" t="s">
        <v>5</v>
      </c>
      <c r="O14" s="107" t="s">
        <v>191</v>
      </c>
      <c r="P14" s="21" t="s">
        <v>5</v>
      </c>
      <c r="Q14" s="31" t="s">
        <v>7</v>
      </c>
      <c r="R14" s="107" t="s">
        <v>5</v>
      </c>
      <c r="S14" s="31" t="s">
        <v>180</v>
      </c>
    </row>
    <row r="15" spans="1:19" s="10" customFormat="1" ht="21" customHeight="1">
      <c r="A15" s="90" t="s">
        <v>93</v>
      </c>
      <c r="B15" s="93" t="s">
        <v>77</v>
      </c>
      <c r="C15" s="97" t="s">
        <v>192</v>
      </c>
      <c r="D15" s="98" t="s">
        <v>205</v>
      </c>
      <c r="E15" s="17"/>
      <c r="F15" s="103" t="s">
        <v>296</v>
      </c>
      <c r="G15" s="104" t="s">
        <v>297</v>
      </c>
      <c r="H15" s="21" t="s">
        <v>417</v>
      </c>
      <c r="I15" s="31" t="s">
        <v>418</v>
      </c>
      <c r="J15" s="21" t="s">
        <v>5</v>
      </c>
      <c r="K15" s="31" t="s">
        <v>185</v>
      </c>
      <c r="L15" s="21" t="s">
        <v>3</v>
      </c>
      <c r="M15" s="31" t="s">
        <v>1</v>
      </c>
      <c r="N15" s="107" t="s">
        <v>4</v>
      </c>
      <c r="O15" s="107" t="s">
        <v>187</v>
      </c>
      <c r="P15" s="21" t="s">
        <v>3</v>
      </c>
      <c r="Q15" s="31" t="s">
        <v>1665</v>
      </c>
      <c r="R15" s="107" t="s">
        <v>4</v>
      </c>
      <c r="S15" s="31" t="s">
        <v>9</v>
      </c>
    </row>
    <row r="16" spans="1:19" s="10" customFormat="1" ht="21" customHeight="1">
      <c r="A16" s="90" t="s">
        <v>119</v>
      </c>
      <c r="B16" s="93" t="s">
        <v>125</v>
      </c>
      <c r="C16" s="97" t="s">
        <v>175</v>
      </c>
      <c r="D16" s="98" t="s">
        <v>202</v>
      </c>
      <c r="E16" s="17"/>
      <c r="F16" s="103" t="s">
        <v>290</v>
      </c>
      <c r="G16" s="104" t="s">
        <v>291</v>
      </c>
      <c r="H16" s="22" t="s">
        <v>3</v>
      </c>
      <c r="I16" s="33" t="s">
        <v>2</v>
      </c>
      <c r="J16" s="22" t="s">
        <v>1</v>
      </c>
      <c r="K16" s="33" t="s">
        <v>74</v>
      </c>
      <c r="L16" s="22" t="s">
        <v>4</v>
      </c>
      <c r="M16" s="31" t="s">
        <v>180</v>
      </c>
      <c r="N16" s="60" t="s">
        <v>2</v>
      </c>
      <c r="O16" s="60" t="s">
        <v>1</v>
      </c>
      <c r="P16" s="22" t="s">
        <v>4</v>
      </c>
      <c r="Q16" s="33" t="s">
        <v>1664</v>
      </c>
      <c r="R16" s="60" t="s">
        <v>74</v>
      </c>
      <c r="S16" s="33" t="s">
        <v>74</v>
      </c>
    </row>
    <row r="17" spans="1:19" s="10" customFormat="1" ht="21" customHeight="1">
      <c r="A17" s="90" t="s">
        <v>120</v>
      </c>
      <c r="B17" s="93" t="s">
        <v>127</v>
      </c>
      <c r="C17" s="97" t="s">
        <v>41</v>
      </c>
      <c r="D17" s="98" t="s">
        <v>185</v>
      </c>
      <c r="E17" s="17"/>
      <c r="F17" s="103" t="s">
        <v>294</v>
      </c>
      <c r="G17" s="104" t="s">
        <v>295</v>
      </c>
      <c r="H17" s="21" t="s">
        <v>2</v>
      </c>
      <c r="I17" s="31" t="s">
        <v>419</v>
      </c>
      <c r="J17" s="21" t="s">
        <v>2</v>
      </c>
      <c r="K17" s="31" t="s">
        <v>3</v>
      </c>
      <c r="L17" s="21" t="s">
        <v>2</v>
      </c>
      <c r="M17" s="31" t="s">
        <v>74</v>
      </c>
      <c r="N17" s="107" t="s">
        <v>3</v>
      </c>
      <c r="O17" s="107" t="s">
        <v>2</v>
      </c>
      <c r="P17" s="21" t="s">
        <v>2</v>
      </c>
      <c r="Q17" s="31" t="s">
        <v>418</v>
      </c>
      <c r="R17" s="107" t="s">
        <v>74</v>
      </c>
      <c r="S17" s="31" t="s">
        <v>74</v>
      </c>
    </row>
    <row r="18" spans="1:19" s="10" customFormat="1" ht="21" customHeight="1">
      <c r="A18" s="90" t="s">
        <v>121</v>
      </c>
      <c r="B18" s="93" t="s">
        <v>124</v>
      </c>
      <c r="C18" s="97" t="s">
        <v>5</v>
      </c>
      <c r="D18" s="98" t="s">
        <v>220</v>
      </c>
      <c r="E18" s="17"/>
      <c r="F18" s="103" t="s">
        <v>288</v>
      </c>
      <c r="G18" s="104" t="s">
        <v>289</v>
      </c>
      <c r="H18" s="22" t="s">
        <v>74</v>
      </c>
      <c r="I18" s="33" t="s">
        <v>184</v>
      </c>
      <c r="J18" s="22" t="s">
        <v>74</v>
      </c>
      <c r="K18" s="33" t="s">
        <v>5</v>
      </c>
      <c r="L18" s="22" t="s">
        <v>74</v>
      </c>
      <c r="M18" s="31" t="s">
        <v>74</v>
      </c>
      <c r="N18" s="60" t="s">
        <v>74</v>
      </c>
      <c r="O18" s="60" t="s">
        <v>2</v>
      </c>
      <c r="P18" s="22" t="s">
        <v>74</v>
      </c>
      <c r="Q18" s="33" t="s">
        <v>74</v>
      </c>
      <c r="R18" s="107" t="s">
        <v>74</v>
      </c>
      <c r="S18" s="31" t="s">
        <v>74</v>
      </c>
    </row>
    <row r="19" spans="1:19" s="10" customFormat="1" ht="21" customHeight="1" thickBot="1">
      <c r="A19" s="91" t="s">
        <v>122</v>
      </c>
      <c r="B19" s="94" t="s">
        <v>274</v>
      </c>
      <c r="C19" s="99" t="s">
        <v>74</v>
      </c>
      <c r="D19" s="100" t="s">
        <v>74</v>
      </c>
      <c r="E19" s="36"/>
      <c r="F19" s="105" t="s">
        <v>298</v>
      </c>
      <c r="G19" s="106" t="s">
        <v>297</v>
      </c>
      <c r="H19" s="108" t="s">
        <v>74</v>
      </c>
      <c r="I19" s="85" t="s">
        <v>74</v>
      </c>
      <c r="J19" s="108" t="s">
        <v>74</v>
      </c>
      <c r="K19" s="85" t="s">
        <v>74</v>
      </c>
      <c r="L19" s="108" t="s">
        <v>74</v>
      </c>
      <c r="M19" s="85" t="s">
        <v>74</v>
      </c>
      <c r="N19" s="109" t="s">
        <v>74</v>
      </c>
      <c r="O19" s="109" t="s">
        <v>74</v>
      </c>
      <c r="P19" s="108" t="s">
        <v>74</v>
      </c>
      <c r="Q19" s="85" t="s">
        <v>74</v>
      </c>
      <c r="R19" s="109" t="s">
        <v>74</v>
      </c>
      <c r="S19" s="85" t="s">
        <v>74</v>
      </c>
    </row>
  </sheetData>
  <sheetProtection/>
  <mergeCells count="13"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  <mergeCell ref="R5:S5"/>
    <mergeCell ref="B5:B6"/>
    <mergeCell ref="A5:A6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8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4.25390625" style="52" customWidth="1"/>
    <col min="2" max="2" width="21.25390625" style="52" customWidth="1"/>
    <col min="3" max="3" width="15.875" style="52" customWidth="1"/>
    <col min="4" max="4" width="19.75390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450" t="s">
        <v>266</v>
      </c>
      <c r="B1" s="450"/>
      <c r="C1" s="450"/>
      <c r="D1" s="450"/>
      <c r="E1" s="450"/>
      <c r="F1" s="450"/>
    </row>
    <row r="2" spans="1:6" s="1" customFormat="1" ht="18.75" customHeight="1">
      <c r="A2" s="451" t="s">
        <v>267</v>
      </c>
      <c r="B2" s="451"/>
      <c r="C2" s="451"/>
      <c r="D2" s="451"/>
      <c r="E2" s="451"/>
      <c r="F2" s="451"/>
    </row>
    <row r="3" spans="1:6" s="1" customFormat="1" ht="18.75" customHeight="1">
      <c r="A3" s="451" t="s">
        <v>269</v>
      </c>
      <c r="B3" s="451"/>
      <c r="C3" s="451"/>
      <c r="D3" s="451"/>
      <c r="E3" s="451"/>
      <c r="F3" s="451"/>
    </row>
    <row r="4" spans="1:7" s="427" customFormat="1" ht="15.75" customHeight="1">
      <c r="A4" s="422" t="s">
        <v>1911</v>
      </c>
      <c r="B4" s="423"/>
      <c r="C4" s="424"/>
      <c r="D4" s="423"/>
      <c r="E4" s="425"/>
      <c r="F4" s="425"/>
      <c r="G4" s="426"/>
    </row>
    <row r="5" spans="1:6" s="429" customFormat="1" ht="15">
      <c r="A5" s="428" t="s">
        <v>1912</v>
      </c>
      <c r="E5" s="428"/>
      <c r="F5" s="428"/>
    </row>
    <row r="6" spans="1:6" s="429" customFormat="1" ht="15">
      <c r="A6" s="428" t="s">
        <v>0</v>
      </c>
      <c r="B6" s="230" t="s">
        <v>1913</v>
      </c>
      <c r="C6" s="14" t="s">
        <v>200</v>
      </c>
      <c r="D6" s="14" t="s">
        <v>466</v>
      </c>
      <c r="E6" s="428" t="s">
        <v>1914</v>
      </c>
      <c r="F6" s="428" t="s">
        <v>4</v>
      </c>
    </row>
    <row r="7" spans="1:6" s="429" customFormat="1" ht="15">
      <c r="A7" s="428" t="s">
        <v>87</v>
      </c>
      <c r="B7" s="430" t="s">
        <v>1465</v>
      </c>
      <c r="C7" s="175" t="s">
        <v>200</v>
      </c>
      <c r="D7" s="175" t="s">
        <v>466</v>
      </c>
      <c r="E7" s="428" t="s">
        <v>1915</v>
      </c>
      <c r="F7" s="428" t="s">
        <v>3</v>
      </c>
    </row>
    <row r="8" spans="1:6" s="429" customFormat="1" ht="15">
      <c r="A8" s="428" t="s">
        <v>88</v>
      </c>
      <c r="B8" s="230" t="s">
        <v>1479</v>
      </c>
      <c r="C8" s="14" t="s">
        <v>200</v>
      </c>
      <c r="D8" s="14" t="s">
        <v>440</v>
      </c>
      <c r="E8" s="428" t="s">
        <v>1915</v>
      </c>
      <c r="F8" s="428" t="s">
        <v>2</v>
      </c>
    </row>
    <row r="9" spans="1:6" s="429" customFormat="1" ht="15">
      <c r="A9" s="428" t="s">
        <v>89</v>
      </c>
      <c r="B9" s="430" t="s">
        <v>240</v>
      </c>
      <c r="C9" s="175" t="s">
        <v>198</v>
      </c>
      <c r="D9" s="175" t="s">
        <v>434</v>
      </c>
      <c r="E9" s="428" t="s">
        <v>1916</v>
      </c>
      <c r="F9" s="428"/>
    </row>
    <row r="10" spans="1:6" s="429" customFormat="1" ht="15">
      <c r="A10" s="428" t="s">
        <v>90</v>
      </c>
      <c r="B10" s="430" t="s">
        <v>262</v>
      </c>
      <c r="C10" s="175" t="s">
        <v>198</v>
      </c>
      <c r="D10" s="175" t="s">
        <v>1698</v>
      </c>
      <c r="E10" s="428" t="s">
        <v>1917</v>
      </c>
      <c r="F10" s="428"/>
    </row>
    <row r="11" spans="1:6" s="429" customFormat="1" ht="15">
      <c r="A11" s="428" t="s">
        <v>91</v>
      </c>
      <c r="B11" s="430" t="s">
        <v>940</v>
      </c>
      <c r="C11" s="175" t="s">
        <v>198</v>
      </c>
      <c r="D11" s="175" t="s">
        <v>1081</v>
      </c>
      <c r="E11" s="428" t="s">
        <v>1918</v>
      </c>
      <c r="F11" s="428"/>
    </row>
    <row r="12" spans="1:6" s="429" customFormat="1" ht="15">
      <c r="A12" s="428" t="s">
        <v>92</v>
      </c>
      <c r="B12" s="430" t="s">
        <v>98</v>
      </c>
      <c r="C12" s="175" t="s">
        <v>200</v>
      </c>
      <c r="D12" s="175" t="s">
        <v>1081</v>
      </c>
      <c r="E12" s="428" t="s">
        <v>1919</v>
      </c>
      <c r="F12" s="428"/>
    </row>
    <row r="13" spans="1:6" s="429" customFormat="1" ht="15">
      <c r="A13" s="428" t="s">
        <v>93</v>
      </c>
      <c r="B13" s="430" t="s">
        <v>1920</v>
      </c>
      <c r="C13" s="175" t="s">
        <v>198</v>
      </c>
      <c r="D13" s="175" t="s">
        <v>609</v>
      </c>
      <c r="E13" s="428" t="s">
        <v>1921</v>
      </c>
      <c r="F13" s="428"/>
    </row>
    <row r="14" spans="1:6" s="429" customFormat="1" ht="15">
      <c r="A14" s="425" t="s">
        <v>1922</v>
      </c>
      <c r="B14" s="431"/>
      <c r="C14" s="175"/>
      <c r="D14" s="175"/>
      <c r="E14" s="428"/>
      <c r="F14" s="428"/>
    </row>
    <row r="15" spans="1:6" s="429" customFormat="1" ht="15">
      <c r="A15" s="428" t="s">
        <v>0</v>
      </c>
      <c r="B15" s="428" t="s">
        <v>1041</v>
      </c>
      <c r="C15" s="428" t="s">
        <v>200</v>
      </c>
      <c r="D15" s="428" t="s">
        <v>466</v>
      </c>
      <c r="E15" s="428" t="s">
        <v>1923</v>
      </c>
      <c r="F15" s="428" t="s">
        <v>10</v>
      </c>
    </row>
    <row r="16" spans="1:6" s="429" customFormat="1" ht="15">
      <c r="A16" s="428" t="s">
        <v>87</v>
      </c>
      <c r="B16" s="230" t="s">
        <v>370</v>
      </c>
      <c r="C16" s="14" t="s">
        <v>200</v>
      </c>
      <c r="D16" s="14" t="s">
        <v>1081</v>
      </c>
      <c r="E16" s="428" t="s">
        <v>1924</v>
      </c>
      <c r="F16" s="428"/>
    </row>
    <row r="17" spans="1:6" s="429" customFormat="1" ht="15">
      <c r="A17" s="428" t="s">
        <v>88</v>
      </c>
      <c r="B17" s="430" t="s">
        <v>904</v>
      </c>
      <c r="C17" s="175" t="s">
        <v>198</v>
      </c>
      <c r="D17" s="175" t="s">
        <v>440</v>
      </c>
      <c r="E17" s="428" t="s">
        <v>1242</v>
      </c>
      <c r="F17" s="428"/>
    </row>
    <row r="18" spans="1:6" s="429" customFormat="1" ht="15">
      <c r="A18" s="428" t="s">
        <v>89</v>
      </c>
      <c r="B18" s="430" t="s">
        <v>898</v>
      </c>
      <c r="C18" s="432" t="s">
        <v>198</v>
      </c>
      <c r="D18" s="432" t="s">
        <v>434</v>
      </c>
      <c r="E18" s="428" t="s">
        <v>1925</v>
      </c>
      <c r="F18" s="428"/>
    </row>
    <row r="19" spans="1:6" s="429" customFormat="1" ht="15">
      <c r="A19" s="428" t="s">
        <v>90</v>
      </c>
      <c r="B19" s="433" t="s">
        <v>1926</v>
      </c>
      <c r="C19" s="175" t="s">
        <v>198</v>
      </c>
      <c r="D19" s="175" t="s">
        <v>609</v>
      </c>
      <c r="E19" s="428" t="s">
        <v>1927</v>
      </c>
      <c r="F19" s="428"/>
    </row>
    <row r="20" spans="1:6" s="429" customFormat="1" ht="15">
      <c r="A20" s="428" t="s">
        <v>91</v>
      </c>
      <c r="B20" s="433" t="s">
        <v>944</v>
      </c>
      <c r="C20" s="175" t="s">
        <v>200</v>
      </c>
      <c r="D20" s="175" t="s">
        <v>609</v>
      </c>
      <c r="E20" s="428" t="s">
        <v>1928</v>
      </c>
      <c r="F20" s="428"/>
    </row>
    <row r="21" spans="1:6" s="429" customFormat="1" ht="15">
      <c r="A21" s="428" t="s">
        <v>92</v>
      </c>
      <c r="B21" s="433" t="s">
        <v>1929</v>
      </c>
      <c r="C21" s="175" t="s">
        <v>200</v>
      </c>
      <c r="D21" s="175" t="s">
        <v>609</v>
      </c>
      <c r="E21" s="428" t="s">
        <v>1930</v>
      </c>
      <c r="F21" s="428"/>
    </row>
    <row r="22" spans="1:6" s="429" customFormat="1" ht="15">
      <c r="A22" s="428" t="s">
        <v>93</v>
      </c>
      <c r="B22" s="428" t="s">
        <v>362</v>
      </c>
      <c r="C22" s="175" t="s">
        <v>198</v>
      </c>
      <c r="D22" s="175" t="s">
        <v>637</v>
      </c>
      <c r="E22" s="428" t="s">
        <v>1931</v>
      </c>
      <c r="F22" s="428"/>
    </row>
    <row r="23" spans="1:6" s="429" customFormat="1" ht="15">
      <c r="A23" s="431" t="s">
        <v>1932</v>
      </c>
      <c r="B23" s="431"/>
      <c r="C23" s="115"/>
      <c r="D23" s="115"/>
      <c r="E23" s="428"/>
      <c r="F23" s="428"/>
    </row>
    <row r="24" spans="1:6" s="429" customFormat="1" ht="15">
      <c r="A24" s="428" t="s">
        <v>0</v>
      </c>
      <c r="B24" s="428" t="s">
        <v>1933</v>
      </c>
      <c r="C24" s="175" t="s">
        <v>200</v>
      </c>
      <c r="D24" s="175" t="s">
        <v>1934</v>
      </c>
      <c r="E24" s="428" t="s">
        <v>1935</v>
      </c>
      <c r="F24" s="428" t="s">
        <v>6</v>
      </c>
    </row>
    <row r="25" spans="1:6" s="429" customFormat="1" ht="15">
      <c r="A25" s="428" t="s">
        <v>87</v>
      </c>
      <c r="B25" s="430" t="s">
        <v>338</v>
      </c>
      <c r="C25" s="175" t="s">
        <v>200</v>
      </c>
      <c r="D25" s="175" t="s">
        <v>466</v>
      </c>
      <c r="E25" s="428" t="s">
        <v>1936</v>
      </c>
      <c r="F25" s="428"/>
    </row>
    <row r="26" spans="1:6" s="429" customFormat="1" ht="15">
      <c r="A26" s="428" t="s">
        <v>88</v>
      </c>
      <c r="B26" s="430" t="s">
        <v>773</v>
      </c>
      <c r="C26" s="432" t="s">
        <v>200</v>
      </c>
      <c r="D26" s="432" t="s">
        <v>440</v>
      </c>
      <c r="E26" s="428" t="s">
        <v>1937</v>
      </c>
      <c r="F26" s="428"/>
    </row>
    <row r="27" spans="1:6" s="429" customFormat="1" ht="15">
      <c r="A27" s="428" t="s">
        <v>89</v>
      </c>
      <c r="B27" s="428" t="s">
        <v>245</v>
      </c>
      <c r="C27" s="432" t="s">
        <v>200</v>
      </c>
      <c r="D27" s="432" t="s">
        <v>434</v>
      </c>
      <c r="E27" s="428" t="s">
        <v>1938</v>
      </c>
      <c r="F27" s="428"/>
    </row>
    <row r="28" spans="1:6" s="429" customFormat="1" ht="15">
      <c r="A28" s="428" t="s">
        <v>90</v>
      </c>
      <c r="B28" s="428" t="s">
        <v>139</v>
      </c>
      <c r="C28" s="428" t="s">
        <v>198</v>
      </c>
      <c r="D28" s="428" t="s">
        <v>434</v>
      </c>
      <c r="E28" s="428" t="s">
        <v>1939</v>
      </c>
      <c r="F28" s="428"/>
    </row>
    <row r="29" spans="1:6" s="429" customFormat="1" ht="15">
      <c r="A29" s="428" t="s">
        <v>91</v>
      </c>
      <c r="B29" s="430" t="s">
        <v>367</v>
      </c>
      <c r="C29" s="175" t="s">
        <v>198</v>
      </c>
      <c r="D29" s="175" t="s">
        <v>1081</v>
      </c>
      <c r="E29" s="428" t="s">
        <v>1069</v>
      </c>
      <c r="F29" s="428"/>
    </row>
    <row r="30" spans="1:6" s="429" customFormat="1" ht="15">
      <c r="A30" s="428" t="s">
        <v>92</v>
      </c>
      <c r="B30" s="230" t="s">
        <v>933</v>
      </c>
      <c r="C30" s="14" t="s">
        <v>200</v>
      </c>
      <c r="D30" s="14" t="s">
        <v>478</v>
      </c>
      <c r="E30" s="428" t="s">
        <v>1940</v>
      </c>
      <c r="F30" s="428"/>
    </row>
    <row r="31" spans="1:6" s="429" customFormat="1" ht="15">
      <c r="A31" s="428" t="s">
        <v>93</v>
      </c>
      <c r="B31" s="430" t="s">
        <v>372</v>
      </c>
      <c r="C31" s="175" t="s">
        <v>198</v>
      </c>
      <c r="D31" s="175" t="s">
        <v>687</v>
      </c>
      <c r="E31" s="428" t="s">
        <v>1941</v>
      </c>
      <c r="F31" s="428"/>
    </row>
    <row r="32" spans="1:6" s="429" customFormat="1" ht="15">
      <c r="A32" s="431" t="s">
        <v>1942</v>
      </c>
      <c r="B32" s="230"/>
      <c r="C32" s="14"/>
      <c r="D32" s="14"/>
      <c r="E32" s="428"/>
      <c r="F32" s="428"/>
    </row>
    <row r="33" spans="1:6" s="429" customFormat="1" ht="15">
      <c r="A33" s="428" t="s">
        <v>0</v>
      </c>
      <c r="B33" s="433" t="s">
        <v>229</v>
      </c>
      <c r="C33" s="428" t="s">
        <v>200</v>
      </c>
      <c r="D33" s="428" t="s">
        <v>434</v>
      </c>
      <c r="E33" s="428" t="s">
        <v>1943</v>
      </c>
      <c r="F33" s="428" t="s">
        <v>8</v>
      </c>
    </row>
    <row r="34" spans="1:6" s="429" customFormat="1" ht="15">
      <c r="A34" s="428" t="s">
        <v>87</v>
      </c>
      <c r="B34" s="430" t="s">
        <v>244</v>
      </c>
      <c r="C34" s="175" t="s">
        <v>200</v>
      </c>
      <c r="D34" s="175" t="s">
        <v>466</v>
      </c>
      <c r="E34" s="428" t="s">
        <v>1944</v>
      </c>
      <c r="F34" s="428" t="s">
        <v>7</v>
      </c>
    </row>
    <row r="35" spans="1:6" s="429" customFormat="1" ht="15">
      <c r="A35" s="428" t="s">
        <v>88</v>
      </c>
      <c r="B35" s="428" t="s">
        <v>100</v>
      </c>
      <c r="C35" s="175" t="s">
        <v>200</v>
      </c>
      <c r="D35" s="175" t="s">
        <v>478</v>
      </c>
      <c r="E35" s="428" t="s">
        <v>1945</v>
      </c>
      <c r="F35" s="428" t="s">
        <v>4</v>
      </c>
    </row>
    <row r="36" spans="1:6" s="429" customFormat="1" ht="15">
      <c r="A36" s="428" t="s">
        <v>89</v>
      </c>
      <c r="B36" s="230" t="s">
        <v>99</v>
      </c>
      <c r="C36" s="14" t="s">
        <v>200</v>
      </c>
      <c r="D36" s="14" t="s">
        <v>440</v>
      </c>
      <c r="E36" s="428" t="s">
        <v>1946</v>
      </c>
      <c r="F36" s="428" t="s">
        <v>39</v>
      </c>
    </row>
    <row r="37" spans="1:6" s="429" customFormat="1" ht="15">
      <c r="A37" s="428" t="s">
        <v>90</v>
      </c>
      <c r="B37" s="434" t="s">
        <v>1947</v>
      </c>
      <c r="C37" s="435" t="s">
        <v>200</v>
      </c>
      <c r="D37" s="435" t="s">
        <v>478</v>
      </c>
      <c r="E37" s="428" t="s">
        <v>1948</v>
      </c>
      <c r="F37" s="428"/>
    </row>
    <row r="38" spans="1:6" s="429" customFormat="1" ht="15">
      <c r="A38" s="428" t="s">
        <v>91</v>
      </c>
      <c r="B38" s="428" t="s">
        <v>147</v>
      </c>
      <c r="C38" s="175" t="s">
        <v>198</v>
      </c>
      <c r="D38" s="175" t="s">
        <v>1081</v>
      </c>
      <c r="E38" s="428" t="s">
        <v>1925</v>
      </c>
      <c r="F38" s="428"/>
    </row>
    <row r="39" spans="1:6" s="429" customFormat="1" ht="15">
      <c r="A39" s="428" t="s">
        <v>92</v>
      </c>
      <c r="B39" s="230" t="s">
        <v>154</v>
      </c>
      <c r="C39" s="14" t="s">
        <v>198</v>
      </c>
      <c r="D39" s="14" t="s">
        <v>609</v>
      </c>
      <c r="E39" s="428" t="s">
        <v>1949</v>
      </c>
      <c r="F39" s="428"/>
    </row>
    <row r="40" spans="1:6" s="429" customFormat="1" ht="15">
      <c r="A40" s="428" t="s">
        <v>93</v>
      </c>
      <c r="B40" s="430" t="s">
        <v>1950</v>
      </c>
      <c r="C40" s="175" t="s">
        <v>198</v>
      </c>
      <c r="D40" s="175" t="s">
        <v>609</v>
      </c>
      <c r="E40" s="428" t="s">
        <v>1951</v>
      </c>
      <c r="F40" s="428"/>
    </row>
    <row r="41" spans="1:6" s="429" customFormat="1" ht="15">
      <c r="A41" s="428"/>
      <c r="B41" s="430"/>
      <c r="C41" s="175"/>
      <c r="D41" s="175"/>
      <c r="E41" s="428"/>
      <c r="F41" s="428"/>
    </row>
    <row r="42" spans="1:6" s="429" customFormat="1" ht="15">
      <c r="A42" s="436" t="s">
        <v>1952</v>
      </c>
      <c r="E42" s="428"/>
      <c r="F42" s="428"/>
    </row>
    <row r="43" spans="1:6" s="429" customFormat="1" ht="15">
      <c r="A43" s="428" t="s">
        <v>0</v>
      </c>
      <c r="B43" s="430" t="s">
        <v>32</v>
      </c>
      <c r="C43" s="432" t="s">
        <v>200</v>
      </c>
      <c r="D43" s="432" t="s">
        <v>440</v>
      </c>
      <c r="E43" s="428" t="s">
        <v>1953</v>
      </c>
      <c r="F43" s="428" t="s">
        <v>10</v>
      </c>
    </row>
    <row r="44" spans="1:6" s="429" customFormat="1" ht="15">
      <c r="A44" s="428" t="s">
        <v>87</v>
      </c>
      <c r="B44" s="433" t="s">
        <v>229</v>
      </c>
      <c r="C44" s="437" t="s">
        <v>200</v>
      </c>
      <c r="D44" s="437" t="s">
        <v>434</v>
      </c>
      <c r="E44" s="428" t="s">
        <v>1954</v>
      </c>
      <c r="F44" s="428" t="s">
        <v>8</v>
      </c>
    </row>
    <row r="45" spans="1:6" s="429" customFormat="1" ht="15">
      <c r="A45" s="428" t="s">
        <v>88</v>
      </c>
      <c r="B45" s="430" t="s">
        <v>34</v>
      </c>
      <c r="C45" s="432" t="s">
        <v>200</v>
      </c>
      <c r="D45" s="432" t="s">
        <v>434</v>
      </c>
      <c r="E45" s="428" t="s">
        <v>1955</v>
      </c>
      <c r="F45" s="428" t="s">
        <v>7</v>
      </c>
    </row>
    <row r="46" spans="1:6" s="429" customFormat="1" ht="15">
      <c r="A46" s="428" t="s">
        <v>89</v>
      </c>
      <c r="B46" s="430" t="s">
        <v>26</v>
      </c>
      <c r="C46" s="432" t="s">
        <v>200</v>
      </c>
      <c r="D46" s="432" t="s">
        <v>1698</v>
      </c>
      <c r="E46" s="428" t="s">
        <v>1956</v>
      </c>
      <c r="F46" s="428" t="s">
        <v>6</v>
      </c>
    </row>
    <row r="47" spans="1:6" s="429" customFormat="1" ht="15">
      <c r="A47" s="428" t="s">
        <v>90</v>
      </c>
      <c r="B47" s="14" t="s">
        <v>232</v>
      </c>
      <c r="C47" s="438" t="s">
        <v>198</v>
      </c>
      <c r="D47" s="438" t="s">
        <v>1045</v>
      </c>
      <c r="E47" s="428" t="s">
        <v>1957</v>
      </c>
      <c r="F47" s="428" t="s">
        <v>5</v>
      </c>
    </row>
    <row r="48" spans="1:6" s="429" customFormat="1" ht="15">
      <c r="A48" s="428" t="s">
        <v>91</v>
      </c>
      <c r="B48" s="230" t="s">
        <v>909</v>
      </c>
      <c r="C48" s="438" t="s">
        <v>200</v>
      </c>
      <c r="D48" s="438" t="s">
        <v>466</v>
      </c>
      <c r="E48" s="428" t="s">
        <v>1958</v>
      </c>
      <c r="F48" s="428" t="s">
        <v>4</v>
      </c>
    </row>
    <row r="49" spans="1:6" s="429" customFormat="1" ht="15">
      <c r="A49" s="428" t="s">
        <v>92</v>
      </c>
      <c r="B49" s="428" t="s">
        <v>1933</v>
      </c>
      <c r="C49" s="432" t="s">
        <v>200</v>
      </c>
      <c r="D49" s="432" t="s">
        <v>1934</v>
      </c>
      <c r="E49" s="428" t="s">
        <v>1308</v>
      </c>
      <c r="F49" s="428" t="s">
        <v>3</v>
      </c>
    </row>
    <row r="50" spans="1:6" s="429" customFormat="1" ht="15">
      <c r="A50" s="428" t="s">
        <v>93</v>
      </c>
      <c r="B50" s="433" t="s">
        <v>130</v>
      </c>
      <c r="C50" s="437" t="s">
        <v>198</v>
      </c>
      <c r="D50" s="437" t="s">
        <v>434</v>
      </c>
      <c r="E50" s="428" t="s">
        <v>1959</v>
      </c>
      <c r="F50" s="428" t="s">
        <v>2</v>
      </c>
    </row>
    <row r="51" spans="1:6" s="429" customFormat="1" ht="15">
      <c r="A51" s="428" t="s">
        <v>119</v>
      </c>
      <c r="B51" s="428" t="s">
        <v>235</v>
      </c>
      <c r="C51" s="432" t="s">
        <v>200</v>
      </c>
      <c r="D51" s="432" t="s">
        <v>1698</v>
      </c>
      <c r="E51" s="428" t="s">
        <v>1960</v>
      </c>
      <c r="F51" s="428" t="s">
        <v>1</v>
      </c>
    </row>
    <row r="52" spans="1:6" s="429" customFormat="1" ht="15">
      <c r="A52" s="428" t="s">
        <v>120</v>
      </c>
      <c r="B52" s="428" t="s">
        <v>253</v>
      </c>
      <c r="C52" s="432" t="s">
        <v>200</v>
      </c>
      <c r="D52" s="432" t="s">
        <v>466</v>
      </c>
      <c r="E52" s="428" t="s">
        <v>1146</v>
      </c>
      <c r="F52" s="428" t="s">
        <v>39</v>
      </c>
    </row>
    <row r="53" spans="1:6" s="429" customFormat="1" ht="15">
      <c r="A53" s="428" t="s">
        <v>121</v>
      </c>
      <c r="B53" s="433" t="s">
        <v>136</v>
      </c>
      <c r="C53" s="437" t="s">
        <v>198</v>
      </c>
      <c r="D53" s="437" t="s">
        <v>1698</v>
      </c>
      <c r="E53" s="428" t="s">
        <v>1961</v>
      </c>
      <c r="F53" s="428"/>
    </row>
    <row r="54" spans="1:6" s="429" customFormat="1" ht="15">
      <c r="A54" s="428" t="s">
        <v>122</v>
      </c>
      <c r="B54" s="428" t="s">
        <v>141</v>
      </c>
      <c r="C54" s="432" t="s">
        <v>198</v>
      </c>
      <c r="D54" s="432" t="s">
        <v>637</v>
      </c>
      <c r="E54" s="428" t="s">
        <v>1962</v>
      </c>
      <c r="F54" s="428"/>
    </row>
    <row r="55" spans="1:6" s="429" customFormat="1" ht="15">
      <c r="A55" s="428" t="s">
        <v>11</v>
      </c>
      <c r="B55" s="430" t="s">
        <v>338</v>
      </c>
      <c r="C55" s="432" t="s">
        <v>200</v>
      </c>
      <c r="D55" s="432" t="s">
        <v>466</v>
      </c>
      <c r="E55" s="428" t="s">
        <v>1148</v>
      </c>
      <c r="F55" s="428"/>
    </row>
    <row r="56" spans="1:6" s="429" customFormat="1" ht="15">
      <c r="A56" s="428" t="s">
        <v>12</v>
      </c>
      <c r="B56" s="428" t="s">
        <v>100</v>
      </c>
      <c r="C56" s="432" t="s">
        <v>200</v>
      </c>
      <c r="D56" s="432" t="s">
        <v>478</v>
      </c>
      <c r="E56" s="428" t="s">
        <v>1148</v>
      </c>
      <c r="F56" s="428"/>
    </row>
    <row r="57" spans="1:6" s="429" customFormat="1" ht="15">
      <c r="A57" s="428" t="s">
        <v>13</v>
      </c>
      <c r="B57" s="434" t="s">
        <v>1947</v>
      </c>
      <c r="C57" s="439" t="s">
        <v>200</v>
      </c>
      <c r="D57" s="439" t="s">
        <v>478</v>
      </c>
      <c r="E57" s="428" t="s">
        <v>1963</v>
      </c>
      <c r="F57" s="428"/>
    </row>
    <row r="58" spans="1:6" s="429" customFormat="1" ht="15">
      <c r="A58" s="428" t="s">
        <v>14</v>
      </c>
      <c r="B58" s="430" t="s">
        <v>51</v>
      </c>
      <c r="C58" s="432" t="s">
        <v>200</v>
      </c>
      <c r="D58" s="432" t="s">
        <v>1698</v>
      </c>
      <c r="E58" s="428" t="s">
        <v>1152</v>
      </c>
      <c r="F58" s="428"/>
    </row>
    <row r="59" spans="1:6" s="429" customFormat="1" ht="15">
      <c r="A59" s="428" t="s">
        <v>15</v>
      </c>
      <c r="B59" s="428" t="s">
        <v>893</v>
      </c>
      <c r="C59" s="432" t="s">
        <v>200</v>
      </c>
      <c r="D59" s="432" t="s">
        <v>1698</v>
      </c>
      <c r="E59" s="428" t="s">
        <v>1964</v>
      </c>
      <c r="F59" s="428"/>
    </row>
    <row r="60" spans="1:6" s="429" customFormat="1" ht="15">
      <c r="A60" s="428" t="s">
        <v>16</v>
      </c>
      <c r="B60" s="428" t="s">
        <v>236</v>
      </c>
      <c r="C60" s="437" t="s">
        <v>198</v>
      </c>
      <c r="D60" s="437" t="s">
        <v>440</v>
      </c>
      <c r="E60" s="428" t="s">
        <v>1965</v>
      </c>
      <c r="F60" s="428"/>
    </row>
    <row r="61" spans="1:6" s="429" customFormat="1" ht="15">
      <c r="A61" s="428" t="s">
        <v>17</v>
      </c>
      <c r="B61" s="428" t="s">
        <v>245</v>
      </c>
      <c r="C61" s="432" t="s">
        <v>200</v>
      </c>
      <c r="D61" s="432" t="s">
        <v>434</v>
      </c>
      <c r="E61" s="428" t="s">
        <v>1156</v>
      </c>
      <c r="F61" s="428"/>
    </row>
    <row r="62" spans="1:6" s="429" customFormat="1" ht="15">
      <c r="A62" s="428" t="s">
        <v>18</v>
      </c>
      <c r="B62" s="430" t="s">
        <v>231</v>
      </c>
      <c r="C62" s="432" t="s">
        <v>200</v>
      </c>
      <c r="D62" s="432" t="s">
        <v>478</v>
      </c>
      <c r="E62" s="428" t="s">
        <v>1966</v>
      </c>
      <c r="F62" s="428"/>
    </row>
    <row r="63" spans="1:6" s="429" customFormat="1" ht="15">
      <c r="A63" s="428" t="s">
        <v>19</v>
      </c>
      <c r="B63" s="433" t="s">
        <v>1582</v>
      </c>
      <c r="C63" s="437" t="s">
        <v>198</v>
      </c>
      <c r="D63" s="437" t="s">
        <v>687</v>
      </c>
      <c r="E63" s="428" t="s">
        <v>1316</v>
      </c>
      <c r="F63" s="428"/>
    </row>
    <row r="64" spans="1:6" s="429" customFormat="1" ht="15">
      <c r="A64" s="428" t="s">
        <v>20</v>
      </c>
      <c r="B64" s="428" t="s">
        <v>133</v>
      </c>
      <c r="C64" s="437" t="s">
        <v>200</v>
      </c>
      <c r="D64" s="437" t="s">
        <v>1698</v>
      </c>
      <c r="E64" s="428" t="s">
        <v>1316</v>
      </c>
      <c r="F64" s="428"/>
    </row>
    <row r="65" spans="1:6" s="429" customFormat="1" ht="15">
      <c r="A65" s="428" t="s">
        <v>21</v>
      </c>
      <c r="B65" s="433" t="s">
        <v>246</v>
      </c>
      <c r="C65" s="437" t="s">
        <v>200</v>
      </c>
      <c r="D65" s="437" t="s">
        <v>466</v>
      </c>
      <c r="E65" s="428" t="s">
        <v>1967</v>
      </c>
      <c r="F65" s="428"/>
    </row>
    <row r="66" spans="1:6" s="429" customFormat="1" ht="15">
      <c r="A66" s="428" t="s">
        <v>22</v>
      </c>
      <c r="B66" s="430" t="s">
        <v>367</v>
      </c>
      <c r="C66" s="432" t="s">
        <v>198</v>
      </c>
      <c r="D66" s="432" t="s">
        <v>1081</v>
      </c>
      <c r="E66" s="428" t="s">
        <v>1968</v>
      </c>
      <c r="F66" s="428"/>
    </row>
    <row r="67" spans="1:6" s="429" customFormat="1" ht="15">
      <c r="A67" s="428" t="s">
        <v>23</v>
      </c>
      <c r="B67" s="430" t="s">
        <v>137</v>
      </c>
      <c r="C67" s="432" t="s">
        <v>198</v>
      </c>
      <c r="D67" s="432" t="s">
        <v>466</v>
      </c>
      <c r="E67" s="428" t="s">
        <v>1318</v>
      </c>
      <c r="F67" s="428"/>
    </row>
    <row r="68" spans="1:6" s="429" customFormat="1" ht="15">
      <c r="A68" s="428" t="s">
        <v>24</v>
      </c>
      <c r="B68" s="428" t="s">
        <v>241</v>
      </c>
      <c r="C68" s="432" t="s">
        <v>198</v>
      </c>
      <c r="D68" s="432" t="s">
        <v>637</v>
      </c>
      <c r="E68" s="428" t="s">
        <v>1318</v>
      </c>
      <c r="F68" s="428"/>
    </row>
    <row r="69" spans="1:6" s="429" customFormat="1" ht="15">
      <c r="A69" s="428" t="s">
        <v>25</v>
      </c>
      <c r="B69" s="433" t="s">
        <v>1929</v>
      </c>
      <c r="C69" s="175" t="s">
        <v>200</v>
      </c>
      <c r="D69" s="175" t="s">
        <v>609</v>
      </c>
      <c r="E69" s="428" t="s">
        <v>1169</v>
      </c>
      <c r="F69" s="428"/>
    </row>
    <row r="70" spans="1:6" s="429" customFormat="1" ht="15">
      <c r="A70" s="428" t="s">
        <v>27</v>
      </c>
      <c r="B70" s="428" t="s">
        <v>249</v>
      </c>
      <c r="C70" s="432" t="s">
        <v>200</v>
      </c>
      <c r="D70" s="432" t="s">
        <v>434</v>
      </c>
      <c r="E70" s="428" t="s">
        <v>1320</v>
      </c>
      <c r="F70" s="428"/>
    </row>
    <row r="71" spans="1:6" s="429" customFormat="1" ht="15">
      <c r="A71" s="428" t="s">
        <v>28</v>
      </c>
      <c r="B71" s="428" t="s">
        <v>888</v>
      </c>
      <c r="C71" s="432" t="s">
        <v>200</v>
      </c>
      <c r="D71" s="432" t="s">
        <v>466</v>
      </c>
      <c r="E71" s="428" t="s">
        <v>1969</v>
      </c>
      <c r="F71" s="428"/>
    </row>
    <row r="72" spans="1:6" s="429" customFormat="1" ht="15">
      <c r="A72" s="428" t="s">
        <v>29</v>
      </c>
      <c r="B72" s="428" t="s">
        <v>334</v>
      </c>
      <c r="C72" s="432" t="s">
        <v>200</v>
      </c>
      <c r="D72" s="432" t="s">
        <v>466</v>
      </c>
      <c r="E72" s="428" t="s">
        <v>1969</v>
      </c>
      <c r="F72" s="428"/>
    </row>
    <row r="73" spans="1:6" s="429" customFormat="1" ht="15">
      <c r="A73" s="428" t="s">
        <v>30</v>
      </c>
      <c r="B73" s="428" t="s">
        <v>256</v>
      </c>
      <c r="C73" s="432" t="s">
        <v>198</v>
      </c>
      <c r="D73" s="432" t="s">
        <v>1045</v>
      </c>
      <c r="E73" s="428" t="s">
        <v>1970</v>
      </c>
      <c r="F73" s="428"/>
    </row>
    <row r="74" spans="1:6" s="429" customFormat="1" ht="15">
      <c r="A74" s="428" t="s">
        <v>31</v>
      </c>
      <c r="B74" s="433" t="s">
        <v>944</v>
      </c>
      <c r="C74" s="175" t="s">
        <v>200</v>
      </c>
      <c r="D74" s="175" t="s">
        <v>609</v>
      </c>
      <c r="E74" s="428" t="s">
        <v>1970</v>
      </c>
      <c r="F74" s="428"/>
    </row>
    <row r="75" spans="1:6" s="429" customFormat="1" ht="15">
      <c r="A75" s="428" t="s">
        <v>36</v>
      </c>
      <c r="B75" s="430" t="s">
        <v>1084</v>
      </c>
      <c r="C75" s="432" t="s">
        <v>200</v>
      </c>
      <c r="D75" s="432" t="s">
        <v>687</v>
      </c>
      <c r="E75" s="428" t="s">
        <v>1971</v>
      </c>
      <c r="F75" s="428"/>
    </row>
    <row r="76" spans="1:6" s="429" customFormat="1" ht="15">
      <c r="A76" s="428" t="s">
        <v>40</v>
      </c>
      <c r="B76" s="430" t="s">
        <v>1580</v>
      </c>
      <c r="C76" s="432" t="s">
        <v>200</v>
      </c>
      <c r="D76" s="432" t="s">
        <v>478</v>
      </c>
      <c r="E76" s="428" t="s">
        <v>1972</v>
      </c>
      <c r="F76" s="428"/>
    </row>
    <row r="77" spans="1:6" s="429" customFormat="1" ht="15">
      <c r="A77" s="428" t="s">
        <v>53</v>
      </c>
      <c r="B77" s="430" t="s">
        <v>1950</v>
      </c>
      <c r="C77" s="175" t="s">
        <v>198</v>
      </c>
      <c r="D77" s="175" t="s">
        <v>609</v>
      </c>
      <c r="E77" s="428" t="s">
        <v>1973</v>
      </c>
      <c r="F77" s="428"/>
    </row>
    <row r="78" spans="1:6" s="429" customFormat="1" ht="15">
      <c r="A78" s="428" t="s">
        <v>54</v>
      </c>
      <c r="B78" s="428" t="s">
        <v>1000</v>
      </c>
      <c r="C78" s="432" t="s">
        <v>200</v>
      </c>
      <c r="D78" s="432" t="s">
        <v>1081</v>
      </c>
      <c r="E78" s="428" t="s">
        <v>1974</v>
      </c>
      <c r="F78" s="428"/>
    </row>
    <row r="79" spans="1:6" s="429" customFormat="1" ht="15">
      <c r="A79" s="428" t="s">
        <v>55</v>
      </c>
      <c r="B79" s="428" t="s">
        <v>1088</v>
      </c>
      <c r="C79" s="432" t="s">
        <v>198</v>
      </c>
      <c r="D79" s="432" t="s">
        <v>637</v>
      </c>
      <c r="E79" s="428" t="s">
        <v>1975</v>
      </c>
      <c r="F79" s="428"/>
    </row>
    <row r="80" spans="1:6" s="429" customFormat="1" ht="15">
      <c r="A80" s="428"/>
      <c r="B80" s="428"/>
      <c r="C80" s="432"/>
      <c r="D80" s="432"/>
      <c r="E80" s="428"/>
      <c r="F80" s="428"/>
    </row>
    <row r="81" spans="1:6" s="429" customFormat="1" ht="15">
      <c r="A81" s="436" t="s">
        <v>1976</v>
      </c>
      <c r="B81" s="428"/>
      <c r="C81" s="432"/>
      <c r="D81" s="432"/>
      <c r="E81" s="428"/>
      <c r="F81" s="428"/>
    </row>
    <row r="82" spans="1:6" s="429" customFormat="1" ht="15">
      <c r="A82" s="431" t="s">
        <v>1977</v>
      </c>
      <c r="B82" s="431"/>
      <c r="C82" s="432"/>
      <c r="D82" s="432"/>
      <c r="E82" s="428"/>
      <c r="F82" s="428"/>
    </row>
    <row r="83" spans="1:6" s="429" customFormat="1" ht="15">
      <c r="A83" s="428" t="s">
        <v>0</v>
      </c>
      <c r="B83" s="428" t="s">
        <v>106</v>
      </c>
      <c r="C83" s="437" t="s">
        <v>200</v>
      </c>
      <c r="D83" s="437" t="s">
        <v>434</v>
      </c>
      <c r="E83" s="428" t="s">
        <v>1978</v>
      </c>
      <c r="F83" s="428" t="s">
        <v>1979</v>
      </c>
    </row>
    <row r="84" spans="1:6" s="429" customFormat="1" ht="15">
      <c r="A84" s="428" t="s">
        <v>87</v>
      </c>
      <c r="B84" s="230" t="s">
        <v>483</v>
      </c>
      <c r="C84" s="438" t="s">
        <v>200</v>
      </c>
      <c r="D84" s="438" t="s">
        <v>1045</v>
      </c>
      <c r="E84" s="428" t="s">
        <v>1980</v>
      </c>
      <c r="F84" s="428" t="s">
        <v>3</v>
      </c>
    </row>
    <row r="85" spans="1:6" s="429" customFormat="1" ht="15">
      <c r="A85" s="428" t="s">
        <v>88</v>
      </c>
      <c r="B85" s="428" t="s">
        <v>388</v>
      </c>
      <c r="C85" s="175" t="s">
        <v>198</v>
      </c>
      <c r="D85" s="175" t="s">
        <v>440</v>
      </c>
      <c r="E85" s="428" t="s">
        <v>1981</v>
      </c>
      <c r="F85" s="428" t="s">
        <v>2</v>
      </c>
    </row>
    <row r="86" spans="1:6" s="429" customFormat="1" ht="15">
      <c r="A86" s="428" t="s">
        <v>89</v>
      </c>
      <c r="B86" s="428" t="s">
        <v>1223</v>
      </c>
      <c r="C86" s="432" t="s">
        <v>198</v>
      </c>
      <c r="D86" s="432" t="s">
        <v>478</v>
      </c>
      <c r="E86" s="428" t="s">
        <v>1982</v>
      </c>
      <c r="F86" s="428"/>
    </row>
    <row r="87" spans="1:6" s="429" customFormat="1" ht="15">
      <c r="A87" s="428" t="s">
        <v>90</v>
      </c>
      <c r="B87" s="430" t="s">
        <v>118</v>
      </c>
      <c r="C87" s="175" t="s">
        <v>200</v>
      </c>
      <c r="D87" s="175" t="s">
        <v>1698</v>
      </c>
      <c r="E87" s="428" t="s">
        <v>1917</v>
      </c>
      <c r="F87" s="428"/>
    </row>
    <row r="88" spans="1:6" s="429" customFormat="1" ht="15">
      <c r="A88" s="428" t="s">
        <v>91</v>
      </c>
      <c r="B88" s="430" t="s">
        <v>390</v>
      </c>
      <c r="C88" s="432" t="s">
        <v>200</v>
      </c>
      <c r="D88" s="432" t="s">
        <v>466</v>
      </c>
      <c r="E88" s="428" t="s">
        <v>1983</v>
      </c>
      <c r="F88" s="428"/>
    </row>
    <row r="89" spans="1:6" s="429" customFormat="1" ht="15">
      <c r="A89" s="428" t="s">
        <v>92</v>
      </c>
      <c r="B89" s="430" t="s">
        <v>692</v>
      </c>
      <c r="C89" s="432" t="s">
        <v>198</v>
      </c>
      <c r="D89" s="432" t="s">
        <v>637</v>
      </c>
      <c r="E89" s="428" t="s">
        <v>1246</v>
      </c>
      <c r="F89" s="428"/>
    </row>
    <row r="90" spans="1:6" s="429" customFormat="1" ht="15">
      <c r="A90" s="428" t="s">
        <v>93</v>
      </c>
      <c r="B90" s="430" t="s">
        <v>703</v>
      </c>
      <c r="C90" s="432" t="s">
        <v>198</v>
      </c>
      <c r="D90" s="432" t="s">
        <v>609</v>
      </c>
      <c r="E90" s="428" t="s">
        <v>1984</v>
      </c>
      <c r="F90" s="428"/>
    </row>
    <row r="91" spans="1:6" s="429" customFormat="1" ht="15">
      <c r="A91" s="425" t="s">
        <v>1922</v>
      </c>
      <c r="B91" s="431"/>
      <c r="C91" s="432"/>
      <c r="D91" s="432"/>
      <c r="E91" s="428"/>
      <c r="F91" s="428"/>
    </row>
    <row r="92" spans="1:6" s="429" customFormat="1" ht="15">
      <c r="A92" s="428" t="s">
        <v>0</v>
      </c>
      <c r="B92" s="428" t="s">
        <v>393</v>
      </c>
      <c r="C92" s="437" t="s">
        <v>200</v>
      </c>
      <c r="D92" s="437" t="s">
        <v>466</v>
      </c>
      <c r="E92" s="428" t="s">
        <v>1985</v>
      </c>
      <c r="F92" s="428" t="s">
        <v>7</v>
      </c>
    </row>
    <row r="93" spans="1:6" s="429" customFormat="1" ht="15">
      <c r="A93" s="428" t="s">
        <v>87</v>
      </c>
      <c r="B93" s="430" t="s">
        <v>162</v>
      </c>
      <c r="C93" s="175" t="s">
        <v>198</v>
      </c>
      <c r="D93" s="175" t="s">
        <v>1698</v>
      </c>
      <c r="E93" s="428" t="s">
        <v>1986</v>
      </c>
      <c r="F93" s="428" t="s">
        <v>6</v>
      </c>
    </row>
    <row r="94" spans="1:6" s="429" customFormat="1" ht="15">
      <c r="A94" s="428" t="s">
        <v>88</v>
      </c>
      <c r="B94" s="430" t="s">
        <v>1884</v>
      </c>
      <c r="C94" s="432" t="s">
        <v>200</v>
      </c>
      <c r="D94" s="432" t="s">
        <v>440</v>
      </c>
      <c r="E94" s="428" t="s">
        <v>1987</v>
      </c>
      <c r="F94" s="428" t="s">
        <v>5</v>
      </c>
    </row>
    <row r="95" spans="1:6" s="429" customFormat="1" ht="15">
      <c r="A95" s="428" t="s">
        <v>89</v>
      </c>
      <c r="B95" s="430" t="s">
        <v>1988</v>
      </c>
      <c r="C95" s="432" t="s">
        <v>198</v>
      </c>
      <c r="D95" s="432" t="s">
        <v>1045</v>
      </c>
      <c r="E95" s="428" t="s">
        <v>1989</v>
      </c>
      <c r="F95" s="428" t="s">
        <v>4</v>
      </c>
    </row>
    <row r="96" spans="1:6" s="429" customFormat="1" ht="15">
      <c r="A96" s="428" t="s">
        <v>90</v>
      </c>
      <c r="B96" s="430" t="s">
        <v>1585</v>
      </c>
      <c r="C96" s="432" t="s">
        <v>198</v>
      </c>
      <c r="D96" s="432" t="s">
        <v>434</v>
      </c>
      <c r="E96" s="428" t="s">
        <v>1990</v>
      </c>
      <c r="F96" s="428"/>
    </row>
    <row r="97" spans="1:6" s="429" customFormat="1" ht="15">
      <c r="A97" s="428" t="s">
        <v>91</v>
      </c>
      <c r="B97" s="430" t="s">
        <v>108</v>
      </c>
      <c r="C97" s="432" t="s">
        <v>200</v>
      </c>
      <c r="D97" s="432" t="s">
        <v>478</v>
      </c>
      <c r="E97" s="428" t="s">
        <v>1991</v>
      </c>
      <c r="F97" s="428"/>
    </row>
    <row r="98" spans="1:6" s="429" customFormat="1" ht="15">
      <c r="A98" s="428" t="s">
        <v>92</v>
      </c>
      <c r="B98" s="428" t="s">
        <v>47</v>
      </c>
      <c r="C98" s="432" t="s">
        <v>200</v>
      </c>
      <c r="D98" s="432" t="s">
        <v>637</v>
      </c>
      <c r="E98" s="428" t="s">
        <v>1992</v>
      </c>
      <c r="F98" s="428"/>
    </row>
    <row r="99" spans="1:6" s="429" customFormat="1" ht="15">
      <c r="A99" s="428" t="s">
        <v>93</v>
      </c>
      <c r="B99" s="433" t="s">
        <v>409</v>
      </c>
      <c r="C99" s="428" t="s">
        <v>200</v>
      </c>
      <c r="D99" s="428" t="s">
        <v>609</v>
      </c>
      <c r="E99" s="428" t="s">
        <v>1992</v>
      </c>
      <c r="F99" s="428"/>
    </row>
    <row r="100" spans="1:6" s="429" customFormat="1" ht="15">
      <c r="A100" s="431" t="s">
        <v>1932</v>
      </c>
      <c r="B100" s="431"/>
      <c r="C100" s="432"/>
      <c r="D100" s="432"/>
      <c r="E100" s="428"/>
      <c r="F100" s="428"/>
    </row>
    <row r="101" spans="1:6" s="429" customFormat="1" ht="15">
      <c r="A101" s="428" t="s">
        <v>0</v>
      </c>
      <c r="B101" s="434" t="s">
        <v>621</v>
      </c>
      <c r="C101" s="439" t="s">
        <v>198</v>
      </c>
      <c r="D101" s="439" t="s">
        <v>1045</v>
      </c>
      <c r="E101" s="428" t="s">
        <v>1993</v>
      </c>
      <c r="F101" s="428" t="s">
        <v>8</v>
      </c>
    </row>
    <row r="102" spans="1:6" s="429" customFormat="1" ht="15">
      <c r="A102" s="428" t="s">
        <v>87</v>
      </c>
      <c r="B102" s="428" t="s">
        <v>42</v>
      </c>
      <c r="C102" s="437" t="s">
        <v>200</v>
      </c>
      <c r="D102" s="437" t="s">
        <v>1698</v>
      </c>
      <c r="E102" s="428" t="s">
        <v>1994</v>
      </c>
      <c r="F102" s="428"/>
    </row>
    <row r="103" spans="1:6" s="429" customFormat="1" ht="15">
      <c r="A103" s="428" t="s">
        <v>88</v>
      </c>
      <c r="B103" s="430" t="s">
        <v>213</v>
      </c>
      <c r="C103" s="175" t="s">
        <v>198</v>
      </c>
      <c r="D103" s="175" t="s">
        <v>440</v>
      </c>
      <c r="E103" s="428" t="s">
        <v>1991</v>
      </c>
      <c r="F103" s="428"/>
    </row>
    <row r="104" spans="1:6" s="429" customFormat="1" ht="15">
      <c r="A104" s="428" t="s">
        <v>89</v>
      </c>
      <c r="B104" s="430" t="s">
        <v>169</v>
      </c>
      <c r="C104" s="432" t="s">
        <v>198</v>
      </c>
      <c r="D104" s="432" t="s">
        <v>466</v>
      </c>
      <c r="E104" s="428" t="s">
        <v>1233</v>
      </c>
      <c r="F104" s="428"/>
    </row>
    <row r="105" spans="1:6" s="429" customFormat="1" ht="15">
      <c r="A105" s="428" t="s">
        <v>90</v>
      </c>
      <c r="B105" s="430" t="s">
        <v>1236</v>
      </c>
      <c r="C105" s="432" t="s">
        <v>200</v>
      </c>
      <c r="D105" s="432" t="s">
        <v>478</v>
      </c>
      <c r="E105" s="428" t="s">
        <v>1995</v>
      </c>
      <c r="F105" s="428"/>
    </row>
    <row r="106" spans="1:6" s="429" customFormat="1" ht="15">
      <c r="A106" s="428" t="s">
        <v>91</v>
      </c>
      <c r="B106" s="433" t="s">
        <v>1996</v>
      </c>
      <c r="C106" s="175" t="s">
        <v>198</v>
      </c>
      <c r="D106" s="175" t="s">
        <v>1045</v>
      </c>
      <c r="E106" s="428" t="s">
        <v>1071</v>
      </c>
      <c r="F106" s="428"/>
    </row>
    <row r="107" spans="1:6" s="429" customFormat="1" ht="15">
      <c r="A107" s="428" t="s">
        <v>92</v>
      </c>
      <c r="B107" s="434" t="s">
        <v>402</v>
      </c>
      <c r="C107" s="439" t="s">
        <v>198</v>
      </c>
      <c r="D107" s="439" t="s">
        <v>687</v>
      </c>
      <c r="E107" s="428" t="s">
        <v>1997</v>
      </c>
      <c r="F107" s="428"/>
    </row>
    <row r="108" spans="1:6" s="429" customFormat="1" ht="15">
      <c r="A108" s="428" t="s">
        <v>93</v>
      </c>
      <c r="B108" s="230" t="s">
        <v>412</v>
      </c>
      <c r="C108" s="438" t="s">
        <v>198</v>
      </c>
      <c r="D108" s="438" t="s">
        <v>637</v>
      </c>
      <c r="E108" s="428" t="s">
        <v>1931</v>
      </c>
      <c r="F108" s="428"/>
    </row>
    <row r="109" spans="1:6" s="429" customFormat="1" ht="15">
      <c r="A109" s="431" t="s">
        <v>1942</v>
      </c>
      <c r="B109" s="230"/>
      <c r="C109" s="438"/>
      <c r="D109" s="438"/>
      <c r="E109" s="428"/>
      <c r="F109" s="428"/>
    </row>
    <row r="110" spans="1:6" s="429" customFormat="1" ht="15">
      <c r="A110" s="428" t="s">
        <v>0</v>
      </c>
      <c r="B110" s="430" t="s">
        <v>1890</v>
      </c>
      <c r="C110" s="432" t="s">
        <v>200</v>
      </c>
      <c r="D110" s="432" t="s">
        <v>478</v>
      </c>
      <c r="E110" s="428" t="s">
        <v>1998</v>
      </c>
      <c r="F110" s="428" t="s">
        <v>1</v>
      </c>
    </row>
    <row r="111" spans="1:6" s="429" customFormat="1" ht="15">
      <c r="A111" s="428" t="s">
        <v>87</v>
      </c>
      <c r="B111" s="230" t="s">
        <v>1225</v>
      </c>
      <c r="C111" s="438" t="s">
        <v>200</v>
      </c>
      <c r="D111" s="438" t="s">
        <v>466</v>
      </c>
      <c r="E111" s="428" t="s">
        <v>1999</v>
      </c>
      <c r="F111" s="428" t="s">
        <v>39</v>
      </c>
    </row>
    <row r="112" spans="1:6" s="429" customFormat="1" ht="15">
      <c r="A112" s="428" t="s">
        <v>88</v>
      </c>
      <c r="B112" s="428" t="s">
        <v>501</v>
      </c>
      <c r="C112" s="432" t="s">
        <v>198</v>
      </c>
      <c r="D112" s="432" t="s">
        <v>478</v>
      </c>
      <c r="E112" s="428" t="s">
        <v>1946</v>
      </c>
      <c r="F112" s="428"/>
    </row>
    <row r="113" spans="1:6" s="429" customFormat="1" ht="15">
      <c r="A113" s="428" t="s">
        <v>89</v>
      </c>
      <c r="B113" s="430" t="s">
        <v>45</v>
      </c>
      <c r="C113" s="432" t="s">
        <v>200</v>
      </c>
      <c r="D113" s="432" t="s">
        <v>478</v>
      </c>
      <c r="E113" s="428" t="s">
        <v>1983</v>
      </c>
      <c r="F113" s="428"/>
    </row>
    <row r="114" spans="1:6" s="429" customFormat="1" ht="15">
      <c r="A114" s="428" t="s">
        <v>90</v>
      </c>
      <c r="B114" s="428" t="s">
        <v>580</v>
      </c>
      <c r="C114" s="432" t="s">
        <v>200</v>
      </c>
      <c r="D114" s="432" t="s">
        <v>478</v>
      </c>
      <c r="E114" s="428" t="s">
        <v>2000</v>
      </c>
      <c r="F114" s="428"/>
    </row>
    <row r="115" spans="1:6" s="429" customFormat="1" ht="15">
      <c r="A115" s="428" t="s">
        <v>91</v>
      </c>
      <c r="B115" s="430" t="s">
        <v>1227</v>
      </c>
      <c r="C115" s="432" t="s">
        <v>200</v>
      </c>
      <c r="D115" s="432" t="s">
        <v>478</v>
      </c>
      <c r="E115" s="428" t="s">
        <v>2001</v>
      </c>
      <c r="F115" s="428"/>
    </row>
    <row r="116" spans="1:6" s="429" customFormat="1" ht="15">
      <c r="A116" s="428" t="s">
        <v>92</v>
      </c>
      <c r="B116" s="230" t="s">
        <v>252</v>
      </c>
      <c r="C116" s="438" t="s">
        <v>200</v>
      </c>
      <c r="D116" s="438" t="s">
        <v>466</v>
      </c>
      <c r="E116" s="428" t="s">
        <v>2002</v>
      </c>
      <c r="F116" s="428"/>
    </row>
    <row r="117" spans="1:6" s="429" customFormat="1" ht="15">
      <c r="A117" s="428" t="s">
        <v>93</v>
      </c>
      <c r="B117" s="430" t="s">
        <v>400</v>
      </c>
      <c r="C117" s="432" t="s">
        <v>198</v>
      </c>
      <c r="D117" s="432" t="s">
        <v>687</v>
      </c>
      <c r="E117" s="428" t="s">
        <v>2003</v>
      </c>
      <c r="F117" s="428"/>
    </row>
    <row r="118" spans="1:6" s="429" customFormat="1" ht="15">
      <c r="A118" s="428"/>
      <c r="E118" s="428"/>
      <c r="F118" s="428"/>
    </row>
    <row r="119" spans="1:6" s="429" customFormat="1" ht="15">
      <c r="A119" s="436" t="s">
        <v>1593</v>
      </c>
      <c r="E119" s="428"/>
      <c r="F119" s="428"/>
    </row>
    <row r="120" spans="1:6" s="429" customFormat="1" ht="15">
      <c r="A120" s="431" t="s">
        <v>1977</v>
      </c>
      <c r="B120" s="431"/>
      <c r="C120" s="175"/>
      <c r="D120" s="175"/>
      <c r="E120" s="428"/>
      <c r="F120" s="428"/>
    </row>
    <row r="121" spans="1:6" s="429" customFormat="1" ht="15">
      <c r="A121" s="428" t="s">
        <v>0</v>
      </c>
      <c r="B121" s="430" t="s">
        <v>26</v>
      </c>
      <c r="C121" s="175" t="s">
        <v>200</v>
      </c>
      <c r="D121" s="175" t="s">
        <v>1698</v>
      </c>
      <c r="E121" s="428" t="s">
        <v>2004</v>
      </c>
      <c r="F121" s="428" t="s">
        <v>7</v>
      </c>
    </row>
    <row r="122" spans="1:6" s="429" customFormat="1" ht="15">
      <c r="A122" s="428" t="s">
        <v>87</v>
      </c>
      <c r="B122" s="430" t="s">
        <v>1465</v>
      </c>
      <c r="C122" s="175" t="s">
        <v>200</v>
      </c>
      <c r="D122" s="175" t="s">
        <v>466</v>
      </c>
      <c r="E122" s="428" t="s">
        <v>1108</v>
      </c>
      <c r="F122" s="428" t="s">
        <v>5</v>
      </c>
    </row>
    <row r="123" spans="1:6" s="429" customFormat="1" ht="15">
      <c r="A123" s="428" t="s">
        <v>88</v>
      </c>
      <c r="B123" s="430" t="s">
        <v>240</v>
      </c>
      <c r="C123" s="175" t="s">
        <v>198</v>
      </c>
      <c r="D123" s="175" t="s">
        <v>434</v>
      </c>
      <c r="E123" s="428" t="s">
        <v>2005</v>
      </c>
      <c r="F123" s="428" t="s">
        <v>3</v>
      </c>
    </row>
    <row r="124" spans="1:6" s="429" customFormat="1" ht="15">
      <c r="A124" s="428" t="s">
        <v>89</v>
      </c>
      <c r="B124" s="428" t="s">
        <v>236</v>
      </c>
      <c r="C124" s="428" t="s">
        <v>198</v>
      </c>
      <c r="D124" s="428" t="s">
        <v>440</v>
      </c>
      <c r="E124" s="428" t="s">
        <v>2006</v>
      </c>
      <c r="F124" s="428" t="s">
        <v>2</v>
      </c>
    </row>
    <row r="125" spans="1:6" s="429" customFormat="1" ht="15">
      <c r="A125" s="428" t="s">
        <v>90</v>
      </c>
      <c r="B125" s="430" t="s">
        <v>1580</v>
      </c>
      <c r="C125" s="175" t="s">
        <v>200</v>
      </c>
      <c r="D125" s="175" t="s">
        <v>478</v>
      </c>
      <c r="E125" s="428" t="s">
        <v>2007</v>
      </c>
      <c r="F125" s="428"/>
    </row>
    <row r="126" spans="1:6" s="429" customFormat="1" ht="15">
      <c r="A126" s="428"/>
      <c r="B126" s="428" t="s">
        <v>1088</v>
      </c>
      <c r="C126" s="175" t="s">
        <v>198</v>
      </c>
      <c r="D126" s="175" t="s">
        <v>637</v>
      </c>
      <c r="E126" s="428" t="s">
        <v>1975</v>
      </c>
      <c r="F126" s="428"/>
    </row>
    <row r="127" spans="1:6" s="429" customFormat="1" ht="15">
      <c r="A127" s="425" t="s">
        <v>1922</v>
      </c>
      <c r="B127" s="431"/>
      <c r="C127" s="175"/>
      <c r="D127" s="175"/>
      <c r="E127" s="428"/>
      <c r="F127" s="428"/>
    </row>
    <row r="128" spans="1:6" s="429" customFormat="1" ht="15">
      <c r="A128" s="428" t="s">
        <v>0</v>
      </c>
      <c r="B128" s="428" t="s">
        <v>1041</v>
      </c>
      <c r="C128" s="428" t="s">
        <v>200</v>
      </c>
      <c r="D128" s="428" t="s">
        <v>466</v>
      </c>
      <c r="E128" s="428" t="s">
        <v>2008</v>
      </c>
      <c r="F128" s="428" t="s">
        <v>8</v>
      </c>
    </row>
    <row r="129" spans="1:6" s="429" customFormat="1" ht="15">
      <c r="A129" s="428" t="s">
        <v>87</v>
      </c>
      <c r="B129" s="430" t="s">
        <v>262</v>
      </c>
      <c r="C129" s="175" t="s">
        <v>198</v>
      </c>
      <c r="D129" s="175" t="s">
        <v>1698</v>
      </c>
      <c r="E129" s="428" t="s">
        <v>1276</v>
      </c>
      <c r="F129" s="428" t="s">
        <v>1</v>
      </c>
    </row>
    <row r="130" spans="1:6" s="429" customFormat="1" ht="15">
      <c r="A130" s="428" t="s">
        <v>88</v>
      </c>
      <c r="B130" s="230" t="s">
        <v>1479</v>
      </c>
      <c r="C130" s="14" t="s">
        <v>200</v>
      </c>
      <c r="D130" s="14" t="s">
        <v>440</v>
      </c>
      <c r="E130" s="428" t="s">
        <v>2009</v>
      </c>
      <c r="F130" s="428"/>
    </row>
    <row r="131" spans="1:6" s="429" customFormat="1" ht="15">
      <c r="A131" s="428" t="s">
        <v>89</v>
      </c>
      <c r="B131" s="428" t="s">
        <v>133</v>
      </c>
      <c r="C131" s="428" t="s">
        <v>200</v>
      </c>
      <c r="D131" s="428" t="s">
        <v>1698</v>
      </c>
      <c r="E131" s="428" t="s">
        <v>2010</v>
      </c>
      <c r="F131" s="428"/>
    </row>
    <row r="132" spans="1:6" s="429" customFormat="1" ht="15">
      <c r="A132" s="428" t="s">
        <v>90</v>
      </c>
      <c r="B132" s="428" t="s">
        <v>139</v>
      </c>
      <c r="C132" s="428" t="s">
        <v>198</v>
      </c>
      <c r="D132" s="428" t="s">
        <v>434</v>
      </c>
      <c r="E132" s="428" t="s">
        <v>2011</v>
      </c>
      <c r="F132" s="428"/>
    </row>
    <row r="133" spans="1:6" s="429" customFormat="1" ht="15">
      <c r="A133" s="428" t="s">
        <v>91</v>
      </c>
      <c r="B133" s="430" t="s">
        <v>2012</v>
      </c>
      <c r="C133" s="175" t="s">
        <v>200</v>
      </c>
      <c r="D133" s="175" t="s">
        <v>687</v>
      </c>
      <c r="E133" s="428" t="s">
        <v>2013</v>
      </c>
      <c r="F133" s="428"/>
    </row>
    <row r="134" spans="1:6" s="429" customFormat="1" ht="15">
      <c r="A134" s="431" t="s">
        <v>1932</v>
      </c>
      <c r="B134" s="431"/>
      <c r="C134" s="175"/>
      <c r="D134" s="175"/>
      <c r="E134" s="428"/>
      <c r="F134" s="428"/>
    </row>
    <row r="135" spans="1:6" s="429" customFormat="1" ht="15">
      <c r="A135" s="428" t="s">
        <v>0</v>
      </c>
      <c r="B135" s="430" t="s">
        <v>32</v>
      </c>
      <c r="C135" s="175" t="s">
        <v>200</v>
      </c>
      <c r="D135" s="175" t="s">
        <v>440</v>
      </c>
      <c r="E135" s="428" t="s">
        <v>2014</v>
      </c>
      <c r="F135" s="428" t="s">
        <v>6</v>
      </c>
    </row>
    <row r="136" spans="1:6" s="429" customFormat="1" ht="15">
      <c r="A136" s="428" t="s">
        <v>87</v>
      </c>
      <c r="B136" s="430" t="s">
        <v>51</v>
      </c>
      <c r="C136" s="175" t="s">
        <v>200</v>
      </c>
      <c r="D136" s="175" t="s">
        <v>1698</v>
      </c>
      <c r="E136" s="428" t="s">
        <v>2015</v>
      </c>
      <c r="F136" s="428" t="s">
        <v>4</v>
      </c>
    </row>
    <row r="137" spans="1:6" s="429" customFormat="1" ht="15">
      <c r="A137" s="428" t="s">
        <v>88</v>
      </c>
      <c r="B137" s="430" t="s">
        <v>318</v>
      </c>
      <c r="C137" s="175" t="s">
        <v>200</v>
      </c>
      <c r="D137" s="175" t="s">
        <v>434</v>
      </c>
      <c r="E137" s="428" t="s">
        <v>2016</v>
      </c>
      <c r="F137" s="428" t="s">
        <v>39</v>
      </c>
    </row>
    <row r="138" spans="1:6" s="429" customFormat="1" ht="15">
      <c r="A138" s="428" t="s">
        <v>89</v>
      </c>
      <c r="B138" s="430" t="s">
        <v>137</v>
      </c>
      <c r="C138" s="175" t="s">
        <v>198</v>
      </c>
      <c r="D138" s="175" t="s">
        <v>466</v>
      </c>
      <c r="E138" s="428" t="s">
        <v>2017</v>
      </c>
      <c r="F138" s="428"/>
    </row>
    <row r="139" spans="1:6" s="429" customFormat="1" ht="15">
      <c r="A139" s="428" t="s">
        <v>90</v>
      </c>
      <c r="B139" s="434" t="s">
        <v>370</v>
      </c>
      <c r="C139" s="435" t="s">
        <v>198</v>
      </c>
      <c r="D139" s="435" t="s">
        <v>1081</v>
      </c>
      <c r="E139" s="428" t="s">
        <v>2018</v>
      </c>
      <c r="F139" s="428"/>
    </row>
    <row r="140" spans="1:6" s="429" customFormat="1" ht="15">
      <c r="A140" s="428" t="s">
        <v>91</v>
      </c>
      <c r="B140" s="430" t="s">
        <v>1084</v>
      </c>
      <c r="C140" s="175" t="s">
        <v>200</v>
      </c>
      <c r="D140" s="175" t="s">
        <v>687</v>
      </c>
      <c r="E140" s="428" t="s">
        <v>2019</v>
      </c>
      <c r="F140" s="428"/>
    </row>
    <row r="141" spans="1:6" s="429" customFormat="1" ht="15">
      <c r="A141" s="431" t="s">
        <v>1942</v>
      </c>
      <c r="B141" s="431"/>
      <c r="C141" s="435"/>
      <c r="D141" s="435"/>
      <c r="E141" s="428"/>
      <c r="F141" s="428"/>
    </row>
    <row r="142" spans="1:6" s="429" customFormat="1" ht="15">
      <c r="A142" s="428" t="s">
        <v>0</v>
      </c>
      <c r="B142" s="430" t="s">
        <v>244</v>
      </c>
      <c r="C142" s="175" t="s">
        <v>200</v>
      </c>
      <c r="D142" s="175" t="s">
        <v>466</v>
      </c>
      <c r="E142" s="428" t="s">
        <v>2020</v>
      </c>
      <c r="F142" s="428" t="s">
        <v>10</v>
      </c>
    </row>
    <row r="143" spans="1:6" s="429" customFormat="1" ht="15">
      <c r="A143" s="428" t="s">
        <v>87</v>
      </c>
      <c r="B143" s="428" t="s">
        <v>893</v>
      </c>
      <c r="C143" s="175" t="s">
        <v>200</v>
      </c>
      <c r="D143" s="175" t="s">
        <v>1698</v>
      </c>
      <c r="E143" s="428" t="s">
        <v>2021</v>
      </c>
      <c r="F143" s="428"/>
    </row>
    <row r="144" spans="1:6" s="429" customFormat="1" ht="15">
      <c r="A144" s="428" t="s">
        <v>88</v>
      </c>
      <c r="B144" s="430" t="s">
        <v>98</v>
      </c>
      <c r="C144" s="175" t="s">
        <v>200</v>
      </c>
      <c r="D144" s="175" t="s">
        <v>1081</v>
      </c>
      <c r="E144" s="428" t="s">
        <v>2022</v>
      </c>
      <c r="F144" s="428"/>
    </row>
    <row r="145" spans="1:6" s="429" customFormat="1" ht="15">
      <c r="A145" s="428" t="s">
        <v>89</v>
      </c>
      <c r="B145" s="433" t="s">
        <v>2023</v>
      </c>
      <c r="C145" s="428" t="s">
        <v>198</v>
      </c>
      <c r="D145" s="428" t="s">
        <v>687</v>
      </c>
      <c r="E145" s="428" t="s">
        <v>2024</v>
      </c>
      <c r="F145" s="428"/>
    </row>
    <row r="146" spans="1:6" s="429" customFormat="1" ht="15">
      <c r="A146" s="428" t="s">
        <v>90</v>
      </c>
      <c r="B146" s="430" t="s">
        <v>1920</v>
      </c>
      <c r="C146" s="175" t="s">
        <v>198</v>
      </c>
      <c r="D146" s="175" t="s">
        <v>609</v>
      </c>
      <c r="E146" s="428" t="s">
        <v>2025</v>
      </c>
      <c r="F146" s="428"/>
    </row>
    <row r="147" spans="1:6" s="429" customFormat="1" ht="15">
      <c r="A147" s="428" t="s">
        <v>91</v>
      </c>
      <c r="B147" s="430" t="s">
        <v>372</v>
      </c>
      <c r="C147" s="175" t="s">
        <v>198</v>
      </c>
      <c r="D147" s="175" t="s">
        <v>687</v>
      </c>
      <c r="E147" s="428" t="s">
        <v>2026</v>
      </c>
      <c r="F147" s="428"/>
    </row>
    <row r="148" spans="1:6" s="429" customFormat="1" ht="15">
      <c r="A148" s="428"/>
      <c r="E148" s="428"/>
      <c r="F148" s="428"/>
    </row>
    <row r="149" spans="1:6" s="429" customFormat="1" ht="15">
      <c r="A149" s="436" t="s">
        <v>1592</v>
      </c>
      <c r="E149" s="428"/>
      <c r="F149" s="428"/>
    </row>
    <row r="150" spans="1:6" s="429" customFormat="1" ht="15">
      <c r="A150" s="431" t="s">
        <v>1977</v>
      </c>
      <c r="B150" s="431"/>
      <c r="C150" s="432"/>
      <c r="D150" s="432"/>
      <c r="E150" s="428"/>
      <c r="F150" s="428"/>
    </row>
    <row r="151" spans="1:6" s="429" customFormat="1" ht="15">
      <c r="A151" s="428" t="s">
        <v>0</v>
      </c>
      <c r="B151" s="428" t="s">
        <v>459</v>
      </c>
      <c r="C151" s="432" t="s">
        <v>200</v>
      </c>
      <c r="D151" s="432" t="s">
        <v>1934</v>
      </c>
      <c r="E151" s="428" t="s">
        <v>2027</v>
      </c>
      <c r="F151" s="428" t="s">
        <v>8</v>
      </c>
    </row>
    <row r="152" spans="1:6" s="429" customFormat="1" ht="15">
      <c r="A152" s="428" t="s">
        <v>87</v>
      </c>
      <c r="B152" s="428" t="s">
        <v>487</v>
      </c>
      <c r="C152" s="437" t="s">
        <v>200</v>
      </c>
      <c r="D152" s="437" t="s">
        <v>434</v>
      </c>
      <c r="E152" s="428" t="s">
        <v>2028</v>
      </c>
      <c r="F152" s="428" t="s">
        <v>7</v>
      </c>
    </row>
    <row r="153" spans="1:6" s="429" customFormat="1" ht="15">
      <c r="A153" s="428" t="s">
        <v>88</v>
      </c>
      <c r="B153" s="428" t="s">
        <v>556</v>
      </c>
      <c r="C153" s="437" t="s">
        <v>198</v>
      </c>
      <c r="D153" s="437" t="s">
        <v>478</v>
      </c>
      <c r="E153" s="428" t="s">
        <v>2029</v>
      </c>
      <c r="F153" s="428" t="s">
        <v>6</v>
      </c>
    </row>
    <row r="154" spans="1:6" s="429" customFormat="1" ht="15">
      <c r="A154" s="428" t="s">
        <v>89</v>
      </c>
      <c r="B154" s="430" t="s">
        <v>44</v>
      </c>
      <c r="C154" s="432" t="s">
        <v>200</v>
      </c>
      <c r="D154" s="432" t="s">
        <v>440</v>
      </c>
      <c r="E154" s="428" t="s">
        <v>2030</v>
      </c>
      <c r="F154" s="428" t="s">
        <v>5</v>
      </c>
    </row>
    <row r="155" spans="1:6" s="429" customFormat="1" ht="15">
      <c r="A155" s="428" t="s">
        <v>90</v>
      </c>
      <c r="B155" s="430" t="s">
        <v>169</v>
      </c>
      <c r="C155" s="432" t="s">
        <v>198</v>
      </c>
      <c r="D155" s="432" t="s">
        <v>466</v>
      </c>
      <c r="E155" s="428" t="s">
        <v>2031</v>
      </c>
      <c r="F155" s="428" t="s">
        <v>4</v>
      </c>
    </row>
    <row r="156" spans="1:6" s="429" customFormat="1" ht="15">
      <c r="A156" s="428" t="s">
        <v>91</v>
      </c>
      <c r="B156" s="430" t="s">
        <v>2032</v>
      </c>
      <c r="C156" s="432" t="s">
        <v>200</v>
      </c>
      <c r="D156" s="432" t="s">
        <v>637</v>
      </c>
      <c r="E156" s="428" t="s">
        <v>2033</v>
      </c>
      <c r="F156" s="428"/>
    </row>
    <row r="157" spans="1:6" s="429" customFormat="1" ht="15">
      <c r="A157" s="425" t="s">
        <v>1922</v>
      </c>
      <c r="B157" s="431"/>
      <c r="C157" s="432"/>
      <c r="D157" s="432"/>
      <c r="E157" s="428"/>
      <c r="F157" s="428"/>
    </row>
    <row r="158" spans="1:6" s="429" customFormat="1" ht="15">
      <c r="A158" s="428" t="s">
        <v>0</v>
      </c>
      <c r="B158" s="433" t="s">
        <v>1262</v>
      </c>
      <c r="C158" s="428" t="s">
        <v>200</v>
      </c>
      <c r="D158" s="428" t="s">
        <v>440</v>
      </c>
      <c r="E158" s="428" t="s">
        <v>2034</v>
      </c>
      <c r="F158" s="428" t="s">
        <v>10</v>
      </c>
    </row>
    <row r="159" spans="1:6" s="429" customFormat="1" ht="15">
      <c r="A159" s="428" t="s">
        <v>87</v>
      </c>
      <c r="B159" s="428" t="s">
        <v>42</v>
      </c>
      <c r="C159" s="437" t="s">
        <v>200</v>
      </c>
      <c r="D159" s="437" t="s">
        <v>1698</v>
      </c>
      <c r="E159" s="428" t="s">
        <v>2035</v>
      </c>
      <c r="F159" s="428" t="s">
        <v>3</v>
      </c>
    </row>
    <row r="160" spans="1:6" s="429" customFormat="1" ht="15">
      <c r="A160" s="428" t="s">
        <v>88</v>
      </c>
      <c r="B160" s="428" t="s">
        <v>171</v>
      </c>
      <c r="C160" s="437" t="s">
        <v>198</v>
      </c>
      <c r="D160" s="437" t="s">
        <v>434</v>
      </c>
      <c r="E160" s="428" t="s">
        <v>2036</v>
      </c>
      <c r="F160" s="428"/>
    </row>
    <row r="161" spans="1:6" s="429" customFormat="1" ht="15">
      <c r="A161" s="428" t="s">
        <v>89</v>
      </c>
      <c r="B161" s="430" t="s">
        <v>400</v>
      </c>
      <c r="C161" s="432" t="s">
        <v>198</v>
      </c>
      <c r="D161" s="432" t="s">
        <v>687</v>
      </c>
      <c r="E161" s="428" t="s">
        <v>2037</v>
      </c>
      <c r="F161" s="428"/>
    </row>
    <row r="162" spans="1:6" s="429" customFormat="1" ht="15">
      <c r="A162" s="428" t="s">
        <v>90</v>
      </c>
      <c r="B162" s="434" t="s">
        <v>402</v>
      </c>
      <c r="C162" s="439" t="s">
        <v>198</v>
      </c>
      <c r="D162" s="439" t="s">
        <v>687</v>
      </c>
      <c r="E162" s="428" t="s">
        <v>2038</v>
      </c>
      <c r="F162" s="428"/>
    </row>
    <row r="163" spans="1:6" s="429" customFormat="1" ht="15">
      <c r="A163" s="431" t="s">
        <v>1932</v>
      </c>
      <c r="B163" s="431"/>
      <c r="C163" s="432"/>
      <c r="D163" s="432"/>
      <c r="E163" s="428"/>
      <c r="F163" s="428"/>
    </row>
    <row r="164" spans="1:6" s="429" customFormat="1" ht="15">
      <c r="A164" s="428" t="s">
        <v>0</v>
      </c>
      <c r="B164" s="434" t="s">
        <v>621</v>
      </c>
      <c r="C164" s="439" t="s">
        <v>198</v>
      </c>
      <c r="D164" s="439" t="s">
        <v>1045</v>
      </c>
      <c r="E164" s="428" t="s">
        <v>2039</v>
      </c>
      <c r="F164" s="428" t="s">
        <v>1</v>
      </c>
    </row>
    <row r="165" spans="1:6" s="429" customFormat="1" ht="15">
      <c r="A165" s="428" t="s">
        <v>87</v>
      </c>
      <c r="B165" s="428" t="s">
        <v>2040</v>
      </c>
      <c r="C165" s="432" t="s">
        <v>200</v>
      </c>
      <c r="D165" s="432" t="s">
        <v>637</v>
      </c>
      <c r="E165" s="428" t="s">
        <v>2041</v>
      </c>
      <c r="F165" s="428"/>
    </row>
    <row r="166" spans="1:6" s="429" customFormat="1" ht="15">
      <c r="A166" s="428" t="s">
        <v>88</v>
      </c>
      <c r="B166" s="430" t="s">
        <v>1292</v>
      </c>
      <c r="C166" s="432" t="s">
        <v>200</v>
      </c>
      <c r="D166" s="432" t="s">
        <v>466</v>
      </c>
      <c r="E166" s="428" t="s">
        <v>2042</v>
      </c>
      <c r="F166" s="428"/>
    </row>
    <row r="167" spans="1:6" s="429" customFormat="1" ht="15">
      <c r="A167" s="428" t="s">
        <v>89</v>
      </c>
      <c r="B167" s="430" t="s">
        <v>1227</v>
      </c>
      <c r="C167" s="175" t="s">
        <v>200</v>
      </c>
      <c r="D167" s="175" t="s">
        <v>478</v>
      </c>
      <c r="E167" s="428" t="s">
        <v>2043</v>
      </c>
      <c r="F167" s="428"/>
    </row>
    <row r="168" spans="1:6" s="429" customFormat="1" ht="15">
      <c r="A168" s="428" t="s">
        <v>90</v>
      </c>
      <c r="B168" s="430" t="s">
        <v>594</v>
      </c>
      <c r="C168" s="432" t="s">
        <v>200</v>
      </c>
      <c r="D168" s="432" t="s">
        <v>434</v>
      </c>
      <c r="E168" s="428" t="s">
        <v>2043</v>
      </c>
      <c r="F168" s="428"/>
    </row>
    <row r="169" spans="1:6" s="429" customFormat="1" ht="15">
      <c r="A169" s="431" t="s">
        <v>1942</v>
      </c>
      <c r="B169" s="431"/>
      <c r="C169" s="439"/>
      <c r="D169" s="439"/>
      <c r="E169" s="428"/>
      <c r="F169" s="428"/>
    </row>
    <row r="170" spans="1:6" s="429" customFormat="1" ht="15">
      <c r="A170" s="428" t="s">
        <v>0</v>
      </c>
      <c r="B170" s="430" t="s">
        <v>255</v>
      </c>
      <c r="C170" s="432" t="s">
        <v>198</v>
      </c>
      <c r="D170" s="432" t="s">
        <v>466</v>
      </c>
      <c r="E170" s="428" t="s">
        <v>2044</v>
      </c>
      <c r="F170" s="428" t="s">
        <v>2</v>
      </c>
    </row>
    <row r="171" spans="1:6" s="429" customFormat="1" ht="15">
      <c r="A171" s="428" t="s">
        <v>87</v>
      </c>
      <c r="B171" s="430" t="s">
        <v>507</v>
      </c>
      <c r="C171" s="432" t="s">
        <v>198</v>
      </c>
      <c r="D171" s="432" t="s">
        <v>434</v>
      </c>
      <c r="E171" s="428" t="s">
        <v>2045</v>
      </c>
      <c r="F171" s="428" t="s">
        <v>39</v>
      </c>
    </row>
    <row r="172" spans="1:6" s="429" customFormat="1" ht="15">
      <c r="A172" s="428" t="s">
        <v>88</v>
      </c>
      <c r="B172" s="230" t="s">
        <v>252</v>
      </c>
      <c r="C172" s="438" t="s">
        <v>200</v>
      </c>
      <c r="D172" s="438" t="s">
        <v>466</v>
      </c>
      <c r="E172" s="428" t="s">
        <v>1121</v>
      </c>
      <c r="F172" s="428"/>
    </row>
    <row r="173" spans="1:6" s="429" customFormat="1" ht="15">
      <c r="A173" s="428" t="s">
        <v>89</v>
      </c>
      <c r="B173" s="433" t="s">
        <v>657</v>
      </c>
      <c r="C173" s="428" t="s">
        <v>198</v>
      </c>
      <c r="D173" s="428" t="s">
        <v>609</v>
      </c>
      <c r="E173" s="428" t="s">
        <v>2046</v>
      </c>
      <c r="F173" s="428"/>
    </row>
    <row r="174" spans="1:6" s="429" customFormat="1" ht="15">
      <c r="A174" s="428" t="s">
        <v>90</v>
      </c>
      <c r="B174" s="428" t="s">
        <v>49</v>
      </c>
      <c r="C174" s="175" t="s">
        <v>200</v>
      </c>
      <c r="D174" s="175" t="s">
        <v>1081</v>
      </c>
      <c r="E174" s="428" t="s">
        <v>1297</v>
      </c>
      <c r="F174" s="428"/>
    </row>
    <row r="175" spans="1:6" s="429" customFormat="1" ht="15">
      <c r="A175" s="428" t="s">
        <v>91</v>
      </c>
      <c r="B175" s="230" t="s">
        <v>109</v>
      </c>
      <c r="C175" s="438" t="s">
        <v>200</v>
      </c>
      <c r="D175" s="438" t="s">
        <v>1081</v>
      </c>
      <c r="E175" s="428" t="s">
        <v>1975</v>
      </c>
      <c r="F175" s="428"/>
    </row>
    <row r="176" spans="1:6" s="429" customFormat="1" ht="15">
      <c r="A176" s="428"/>
      <c r="E176" s="428"/>
      <c r="F176" s="428"/>
    </row>
    <row r="177" spans="1:6" s="429" customFormat="1" ht="15.75">
      <c r="A177" s="436" t="s">
        <v>2047</v>
      </c>
      <c r="B177" s="440"/>
      <c r="E177" s="428"/>
      <c r="F177" s="428"/>
    </row>
    <row r="178" spans="1:6" s="429" customFormat="1" ht="15">
      <c r="A178" s="428" t="s">
        <v>0</v>
      </c>
      <c r="B178" s="428" t="s">
        <v>106</v>
      </c>
      <c r="C178" s="428" t="s">
        <v>200</v>
      </c>
      <c r="D178" s="428" t="s">
        <v>434</v>
      </c>
      <c r="E178" s="428" t="s">
        <v>2048</v>
      </c>
      <c r="F178" s="428" t="s">
        <v>1979</v>
      </c>
    </row>
    <row r="179" spans="1:6" s="429" customFormat="1" ht="15">
      <c r="A179" s="428" t="s">
        <v>87</v>
      </c>
      <c r="B179" s="433" t="s">
        <v>117</v>
      </c>
      <c r="C179" s="428" t="s">
        <v>200</v>
      </c>
      <c r="D179" s="428" t="s">
        <v>1698</v>
      </c>
      <c r="E179" s="428" t="s">
        <v>2049</v>
      </c>
      <c r="F179" s="428" t="s">
        <v>8</v>
      </c>
    </row>
    <row r="180" spans="1:6" s="429" customFormat="1" ht="15">
      <c r="A180" s="428" t="s">
        <v>88</v>
      </c>
      <c r="B180" s="428" t="s">
        <v>487</v>
      </c>
      <c r="C180" s="437" t="s">
        <v>200</v>
      </c>
      <c r="D180" s="437" t="s">
        <v>434</v>
      </c>
      <c r="E180" s="428" t="s">
        <v>2050</v>
      </c>
      <c r="F180" s="428" t="s">
        <v>7</v>
      </c>
    </row>
    <row r="181" spans="1:6" s="429" customFormat="1" ht="15">
      <c r="A181" s="428" t="s">
        <v>89</v>
      </c>
      <c r="B181" s="428" t="s">
        <v>47</v>
      </c>
      <c r="C181" s="175" t="s">
        <v>200</v>
      </c>
      <c r="D181" s="175" t="s">
        <v>637</v>
      </c>
      <c r="E181" s="428" t="s">
        <v>2051</v>
      </c>
      <c r="F181" s="428" t="s">
        <v>6</v>
      </c>
    </row>
    <row r="182" spans="1:6" s="429" customFormat="1" ht="15">
      <c r="A182" s="428" t="s">
        <v>90</v>
      </c>
      <c r="B182" s="428" t="s">
        <v>168</v>
      </c>
      <c r="C182" s="175" t="s">
        <v>200</v>
      </c>
      <c r="D182" s="175" t="s">
        <v>466</v>
      </c>
      <c r="E182" s="428" t="s">
        <v>2052</v>
      </c>
      <c r="F182" s="428" t="s">
        <v>5</v>
      </c>
    </row>
    <row r="183" spans="1:6" s="429" customFormat="1" ht="15">
      <c r="A183" s="428" t="s">
        <v>91</v>
      </c>
      <c r="B183" s="14" t="s">
        <v>572</v>
      </c>
      <c r="C183" s="14" t="s">
        <v>200</v>
      </c>
      <c r="D183" s="14" t="s">
        <v>466</v>
      </c>
      <c r="E183" s="428" t="s">
        <v>2053</v>
      </c>
      <c r="F183" s="428" t="s">
        <v>4</v>
      </c>
    </row>
    <row r="184" spans="1:6" s="429" customFormat="1" ht="15">
      <c r="A184" s="428" t="s">
        <v>92</v>
      </c>
      <c r="B184" s="428" t="s">
        <v>194</v>
      </c>
      <c r="C184" s="175" t="s">
        <v>198</v>
      </c>
      <c r="D184" s="175" t="s">
        <v>434</v>
      </c>
      <c r="E184" s="428" t="s">
        <v>2054</v>
      </c>
      <c r="F184" s="428" t="s">
        <v>3</v>
      </c>
    </row>
    <row r="185" spans="1:6" s="429" customFormat="1" ht="15">
      <c r="A185" s="428" t="s">
        <v>93</v>
      </c>
      <c r="B185" s="430" t="s">
        <v>507</v>
      </c>
      <c r="C185" s="432" t="s">
        <v>198</v>
      </c>
      <c r="D185" s="432" t="s">
        <v>434</v>
      </c>
      <c r="E185" s="428" t="s">
        <v>2055</v>
      </c>
      <c r="F185" s="428" t="s">
        <v>2</v>
      </c>
    </row>
    <row r="186" spans="1:6" s="429" customFormat="1" ht="15">
      <c r="A186" s="428" t="s">
        <v>119</v>
      </c>
      <c r="B186" s="430" t="s">
        <v>594</v>
      </c>
      <c r="C186" s="432" t="s">
        <v>200</v>
      </c>
      <c r="D186" s="432" t="s">
        <v>434</v>
      </c>
      <c r="E186" s="428" t="s">
        <v>2056</v>
      </c>
      <c r="F186" s="428" t="s">
        <v>1</v>
      </c>
    </row>
    <row r="187" spans="1:6" s="429" customFormat="1" ht="15">
      <c r="A187" s="428" t="s">
        <v>120</v>
      </c>
      <c r="B187" s="430" t="s">
        <v>1292</v>
      </c>
      <c r="C187" s="175" t="s">
        <v>200</v>
      </c>
      <c r="D187" s="175" t="s">
        <v>466</v>
      </c>
      <c r="E187" s="428" t="s">
        <v>2057</v>
      </c>
      <c r="F187" s="428" t="s">
        <v>39</v>
      </c>
    </row>
    <row r="188" spans="1:6" s="429" customFormat="1" ht="15">
      <c r="A188" s="428" t="s">
        <v>121</v>
      </c>
      <c r="B188" s="428" t="s">
        <v>2040</v>
      </c>
      <c r="C188" s="175" t="s">
        <v>200</v>
      </c>
      <c r="D188" s="175" t="s">
        <v>637</v>
      </c>
      <c r="E188" s="428" t="s">
        <v>2058</v>
      </c>
      <c r="F188" s="428"/>
    </row>
    <row r="189" spans="1:6" s="429" customFormat="1" ht="15">
      <c r="A189" s="428" t="s">
        <v>122</v>
      </c>
      <c r="B189" s="430" t="s">
        <v>1891</v>
      </c>
      <c r="C189" s="175" t="s">
        <v>200</v>
      </c>
      <c r="D189" s="175" t="s">
        <v>440</v>
      </c>
      <c r="E189" s="428" t="s">
        <v>2059</v>
      </c>
      <c r="F189" s="428"/>
    </row>
    <row r="190" spans="1:6" s="429" customFormat="1" ht="15">
      <c r="A190" s="428" t="s">
        <v>11</v>
      </c>
      <c r="B190" s="433" t="s">
        <v>657</v>
      </c>
      <c r="C190" s="428" t="s">
        <v>198</v>
      </c>
      <c r="D190" s="428" t="s">
        <v>609</v>
      </c>
      <c r="E190" s="428" t="s">
        <v>2060</v>
      </c>
      <c r="F190" s="428"/>
    </row>
    <row r="191" spans="1:6" s="429" customFormat="1" ht="15">
      <c r="A191" s="428" t="s">
        <v>12</v>
      </c>
      <c r="B191" s="428" t="s">
        <v>172</v>
      </c>
      <c r="C191" s="175" t="s">
        <v>198</v>
      </c>
      <c r="D191" s="175" t="s">
        <v>440</v>
      </c>
      <c r="E191" s="428" t="s">
        <v>2061</v>
      </c>
      <c r="F191" s="428"/>
    </row>
    <row r="192" spans="1:6" s="429" customFormat="1" ht="15">
      <c r="A192" s="428" t="s">
        <v>13</v>
      </c>
      <c r="B192" s="430" t="s">
        <v>1884</v>
      </c>
      <c r="C192" s="432" t="s">
        <v>200</v>
      </c>
      <c r="D192" s="432" t="s">
        <v>440</v>
      </c>
      <c r="E192" s="428" t="s">
        <v>2062</v>
      </c>
      <c r="F192" s="428"/>
    </row>
    <row r="193" spans="1:6" s="429" customFormat="1" ht="15">
      <c r="A193" s="428" t="s">
        <v>14</v>
      </c>
      <c r="B193" s="430" t="s">
        <v>399</v>
      </c>
      <c r="C193" s="175" t="s">
        <v>200</v>
      </c>
      <c r="D193" s="175" t="s">
        <v>440</v>
      </c>
      <c r="E193" s="428" t="s">
        <v>2063</v>
      </c>
      <c r="F193" s="428"/>
    </row>
    <row r="194" spans="1:6" s="429" customFormat="1" ht="15">
      <c r="A194" s="428" t="s">
        <v>15</v>
      </c>
      <c r="B194" s="428" t="s">
        <v>1223</v>
      </c>
      <c r="C194" s="175" t="s">
        <v>198</v>
      </c>
      <c r="D194" s="175" t="s">
        <v>478</v>
      </c>
      <c r="E194" s="428" t="s">
        <v>2064</v>
      </c>
      <c r="F194" s="428"/>
    </row>
    <row r="195" spans="1:6" s="429" customFormat="1" ht="15">
      <c r="A195" s="428" t="s">
        <v>16</v>
      </c>
      <c r="B195" s="428" t="s">
        <v>264</v>
      </c>
      <c r="C195" s="175" t="s">
        <v>200</v>
      </c>
      <c r="D195" s="175" t="s">
        <v>434</v>
      </c>
      <c r="E195" s="428" t="s">
        <v>2065</v>
      </c>
      <c r="F195" s="428"/>
    </row>
    <row r="196" spans="1:6" s="429" customFormat="1" ht="15">
      <c r="A196" s="428" t="s">
        <v>17</v>
      </c>
      <c r="B196" s="428" t="s">
        <v>251</v>
      </c>
      <c r="C196" s="175" t="s">
        <v>198</v>
      </c>
      <c r="D196" s="175" t="s">
        <v>1045</v>
      </c>
      <c r="E196" s="428" t="s">
        <v>2066</v>
      </c>
      <c r="F196" s="428"/>
    </row>
    <row r="197" spans="1:6" s="429" customFormat="1" ht="15">
      <c r="A197" s="428" t="s">
        <v>18</v>
      </c>
      <c r="B197" s="430" t="s">
        <v>692</v>
      </c>
      <c r="C197" s="175" t="s">
        <v>198</v>
      </c>
      <c r="D197" s="175" t="s">
        <v>637</v>
      </c>
      <c r="E197" s="428" t="s">
        <v>2067</v>
      </c>
      <c r="F197" s="428"/>
    </row>
    <row r="198" spans="1:6" s="429" customFormat="1" ht="15">
      <c r="A198" s="428" t="s">
        <v>19</v>
      </c>
      <c r="B198" s="433" t="s">
        <v>409</v>
      </c>
      <c r="C198" s="428" t="s">
        <v>200</v>
      </c>
      <c r="D198" s="428" t="s">
        <v>609</v>
      </c>
      <c r="E198" s="428" t="s">
        <v>2068</v>
      </c>
      <c r="F198" s="428"/>
    </row>
    <row r="199" spans="1:6" s="429" customFormat="1" ht="15">
      <c r="A199" s="428" t="s">
        <v>20</v>
      </c>
      <c r="B199" s="428" t="s">
        <v>588</v>
      </c>
      <c r="C199" s="175" t="s">
        <v>200</v>
      </c>
      <c r="D199" s="175" t="s">
        <v>478</v>
      </c>
      <c r="E199" s="428" t="s">
        <v>2069</v>
      </c>
      <c r="F199" s="428"/>
    </row>
    <row r="200" spans="1:6" s="429" customFormat="1" ht="15">
      <c r="A200" s="428" t="s">
        <v>21</v>
      </c>
      <c r="B200" s="433" t="s">
        <v>1895</v>
      </c>
      <c r="C200" s="428" t="s">
        <v>200</v>
      </c>
      <c r="D200" s="428" t="s">
        <v>687</v>
      </c>
      <c r="E200" s="428" t="s">
        <v>2070</v>
      </c>
      <c r="F200" s="428"/>
    </row>
    <row r="201" spans="1:6" s="429" customFormat="1" ht="15">
      <c r="A201" s="428" t="s">
        <v>22</v>
      </c>
      <c r="B201" s="433" t="s">
        <v>1996</v>
      </c>
      <c r="C201" s="175" t="s">
        <v>198</v>
      </c>
      <c r="D201" s="175" t="s">
        <v>1045</v>
      </c>
      <c r="E201" s="428" t="s">
        <v>2071</v>
      </c>
      <c r="F201" s="428"/>
    </row>
    <row r="202" spans="1:6" s="429" customFormat="1" ht="15">
      <c r="A202" s="428" t="s">
        <v>23</v>
      </c>
      <c r="B202" s="428" t="s">
        <v>49</v>
      </c>
      <c r="C202" s="175" t="s">
        <v>200</v>
      </c>
      <c r="D202" s="175" t="s">
        <v>1081</v>
      </c>
      <c r="E202" s="428" t="s">
        <v>2072</v>
      </c>
      <c r="F202" s="428"/>
    </row>
    <row r="203" spans="1:6" s="429" customFormat="1" ht="15">
      <c r="A203" s="428" t="s">
        <v>24</v>
      </c>
      <c r="B203" s="430" t="s">
        <v>1236</v>
      </c>
      <c r="C203" s="175" t="s">
        <v>200</v>
      </c>
      <c r="D203" s="175" t="s">
        <v>478</v>
      </c>
      <c r="E203" s="428" t="s">
        <v>2073</v>
      </c>
      <c r="F203" s="428"/>
    </row>
    <row r="204" spans="1:6" s="429" customFormat="1" ht="15">
      <c r="A204" s="428" t="s">
        <v>25</v>
      </c>
      <c r="B204" s="433" t="s">
        <v>407</v>
      </c>
      <c r="C204" s="175" t="s">
        <v>200</v>
      </c>
      <c r="D204" s="175" t="s">
        <v>687</v>
      </c>
      <c r="E204" s="428" t="s">
        <v>2074</v>
      </c>
      <c r="F204" s="428"/>
    </row>
    <row r="205" spans="1:6" s="429" customFormat="1" ht="15">
      <c r="A205" s="428" t="s">
        <v>27</v>
      </c>
      <c r="B205" s="430" t="s">
        <v>703</v>
      </c>
      <c r="C205" s="432" t="s">
        <v>198</v>
      </c>
      <c r="D205" s="432" t="s">
        <v>609</v>
      </c>
      <c r="E205" s="428" t="s">
        <v>2075</v>
      </c>
      <c r="F205" s="428"/>
    </row>
    <row r="206" spans="1:6" s="429" customFormat="1" ht="15">
      <c r="A206" s="428" t="s">
        <v>28</v>
      </c>
      <c r="B206" s="428" t="s">
        <v>400</v>
      </c>
      <c r="C206" s="428" t="s">
        <v>198</v>
      </c>
      <c r="D206" s="428" t="s">
        <v>2076</v>
      </c>
      <c r="E206" s="428" t="s">
        <v>2077</v>
      </c>
      <c r="F206" s="428"/>
    </row>
    <row r="207" spans="1:6" s="429" customFormat="1" ht="15">
      <c r="A207" s="428" t="s">
        <v>29</v>
      </c>
      <c r="B207" s="428" t="s">
        <v>402</v>
      </c>
      <c r="C207" s="428" t="s">
        <v>198</v>
      </c>
      <c r="D207" s="428" t="s">
        <v>2078</v>
      </c>
      <c r="E207" s="428" t="s">
        <v>2079</v>
      </c>
      <c r="F207" s="428"/>
    </row>
    <row r="208" spans="1:6" s="429" customFormat="1" ht="15">
      <c r="A208" s="428"/>
      <c r="B208" s="230"/>
      <c r="C208" s="438"/>
      <c r="D208" s="438"/>
      <c r="E208" s="428"/>
      <c r="F208" s="428"/>
    </row>
    <row r="209" spans="1:6" s="429" customFormat="1" ht="15">
      <c r="A209" s="436" t="s">
        <v>2080</v>
      </c>
      <c r="E209" s="428"/>
      <c r="F209" s="428"/>
    </row>
    <row r="210" spans="1:6" s="429" customFormat="1" ht="15">
      <c r="A210" s="428" t="s">
        <v>0</v>
      </c>
      <c r="B210" s="14" t="s">
        <v>232</v>
      </c>
      <c r="C210" s="14" t="s">
        <v>198</v>
      </c>
      <c r="D210" s="14" t="s">
        <v>1045</v>
      </c>
      <c r="E210" s="428" t="s">
        <v>2081</v>
      </c>
      <c r="F210" s="428" t="s">
        <v>1979</v>
      </c>
    </row>
    <row r="211" spans="1:6" s="429" customFormat="1" ht="15">
      <c r="A211" s="428" t="s">
        <v>87</v>
      </c>
      <c r="B211" s="428" t="s">
        <v>235</v>
      </c>
      <c r="C211" s="175" t="s">
        <v>200</v>
      </c>
      <c r="D211" s="175" t="s">
        <v>1698</v>
      </c>
      <c r="E211" s="428" t="s">
        <v>2082</v>
      </c>
      <c r="F211" s="428" t="s">
        <v>8</v>
      </c>
    </row>
    <row r="212" spans="1:6" s="429" customFormat="1" ht="15">
      <c r="A212" s="428" t="s">
        <v>88</v>
      </c>
      <c r="B212" s="428" t="s">
        <v>1000</v>
      </c>
      <c r="C212" s="175" t="s">
        <v>200</v>
      </c>
      <c r="D212" s="175" t="s">
        <v>1081</v>
      </c>
      <c r="E212" s="428" t="s">
        <v>2083</v>
      </c>
      <c r="F212" s="428" t="s">
        <v>7</v>
      </c>
    </row>
    <row r="213" spans="1:6" s="429" customFormat="1" ht="15">
      <c r="A213" s="428" t="s">
        <v>89</v>
      </c>
      <c r="B213" s="428" t="s">
        <v>888</v>
      </c>
      <c r="C213" s="175" t="s">
        <v>200</v>
      </c>
      <c r="D213" s="175" t="s">
        <v>466</v>
      </c>
      <c r="E213" s="428" t="s">
        <v>2084</v>
      </c>
      <c r="F213" s="428" t="s">
        <v>6</v>
      </c>
    </row>
    <row r="214" spans="1:6" s="429" customFormat="1" ht="15">
      <c r="A214" s="428" t="s">
        <v>90</v>
      </c>
      <c r="B214" s="428" t="s">
        <v>241</v>
      </c>
      <c r="C214" s="175" t="s">
        <v>198</v>
      </c>
      <c r="D214" s="175" t="s">
        <v>637</v>
      </c>
      <c r="E214" s="428" t="s">
        <v>2085</v>
      </c>
      <c r="F214" s="428" t="s">
        <v>5</v>
      </c>
    </row>
    <row r="215" spans="1:6" s="429" customFormat="1" ht="15">
      <c r="A215" s="428" t="s">
        <v>91</v>
      </c>
      <c r="B215" s="428" t="s">
        <v>253</v>
      </c>
      <c r="C215" s="175" t="s">
        <v>200</v>
      </c>
      <c r="D215" s="175" t="s">
        <v>466</v>
      </c>
      <c r="E215" s="428" t="s">
        <v>2086</v>
      </c>
      <c r="F215" s="428" t="s">
        <v>4</v>
      </c>
    </row>
    <row r="216" spans="1:6" s="429" customFormat="1" ht="15">
      <c r="A216" s="428" t="s">
        <v>92</v>
      </c>
      <c r="B216" s="430" t="s">
        <v>318</v>
      </c>
      <c r="C216" s="175" t="s">
        <v>200</v>
      </c>
      <c r="D216" s="175" t="s">
        <v>434</v>
      </c>
      <c r="E216" s="428" t="s">
        <v>2087</v>
      </c>
      <c r="F216" s="428" t="s">
        <v>3</v>
      </c>
    </row>
    <row r="217" spans="1:6" s="429" customFormat="1" ht="15">
      <c r="A217" s="428" t="s">
        <v>93</v>
      </c>
      <c r="B217" s="430" t="s">
        <v>233</v>
      </c>
      <c r="C217" s="175" t="s">
        <v>200</v>
      </c>
      <c r="D217" s="175" t="s">
        <v>440</v>
      </c>
      <c r="E217" s="428" t="s">
        <v>2088</v>
      </c>
      <c r="F217" s="428" t="s">
        <v>2</v>
      </c>
    </row>
    <row r="218" spans="1:6" s="429" customFormat="1" ht="15">
      <c r="A218" s="428" t="s">
        <v>119</v>
      </c>
      <c r="B218" s="430" t="s">
        <v>940</v>
      </c>
      <c r="C218" s="175" t="s">
        <v>198</v>
      </c>
      <c r="D218" s="175" t="s">
        <v>1081</v>
      </c>
      <c r="E218" s="428" t="s">
        <v>2089</v>
      </c>
      <c r="F218" s="428" t="s">
        <v>1</v>
      </c>
    </row>
    <row r="219" spans="1:6" s="429" customFormat="1" ht="15">
      <c r="A219" s="428" t="s">
        <v>120</v>
      </c>
      <c r="B219" s="230" t="s">
        <v>933</v>
      </c>
      <c r="C219" s="14" t="s">
        <v>200</v>
      </c>
      <c r="D219" s="14" t="s">
        <v>478</v>
      </c>
      <c r="E219" s="428" t="s">
        <v>2090</v>
      </c>
      <c r="F219" s="428" t="s">
        <v>39</v>
      </c>
    </row>
    <row r="220" spans="1:6" s="429" customFormat="1" ht="15">
      <c r="A220" s="428" t="s">
        <v>121</v>
      </c>
      <c r="B220" s="428" t="s">
        <v>249</v>
      </c>
      <c r="C220" s="175" t="s">
        <v>200</v>
      </c>
      <c r="D220" s="175" t="s">
        <v>434</v>
      </c>
      <c r="E220" s="428" t="s">
        <v>2091</v>
      </c>
      <c r="F220" s="428"/>
    </row>
    <row r="221" spans="1:6" s="429" customFormat="1" ht="15">
      <c r="A221" s="428" t="s">
        <v>122</v>
      </c>
      <c r="B221" s="430" t="s">
        <v>138</v>
      </c>
      <c r="C221" s="432" t="s">
        <v>198</v>
      </c>
      <c r="D221" s="432" t="s">
        <v>1698</v>
      </c>
      <c r="E221" s="428" t="s">
        <v>2092</v>
      </c>
      <c r="F221" s="428"/>
    </row>
    <row r="222" spans="1:6" s="429" customFormat="1" ht="15">
      <c r="A222" s="428" t="s">
        <v>11</v>
      </c>
      <c r="B222" s="430" t="s">
        <v>134</v>
      </c>
      <c r="C222" s="432" t="s">
        <v>200</v>
      </c>
      <c r="D222" s="432" t="s">
        <v>1698</v>
      </c>
      <c r="E222" s="428" t="s">
        <v>2093</v>
      </c>
      <c r="F222" s="428"/>
    </row>
    <row r="223" spans="1:6" s="429" customFormat="1" ht="15">
      <c r="A223" s="428" t="s">
        <v>12</v>
      </c>
      <c r="B223" s="428" t="s">
        <v>362</v>
      </c>
      <c r="C223" s="175" t="s">
        <v>198</v>
      </c>
      <c r="D223" s="175" t="s">
        <v>637</v>
      </c>
      <c r="E223" s="428" t="s">
        <v>2094</v>
      </c>
      <c r="F223" s="428"/>
    </row>
    <row r="224" spans="1:6" s="429" customFormat="1" ht="15">
      <c r="A224" s="428" t="s">
        <v>13</v>
      </c>
      <c r="B224" s="428" t="s">
        <v>884</v>
      </c>
      <c r="C224" s="175" t="s">
        <v>198</v>
      </c>
      <c r="D224" s="175" t="s">
        <v>440</v>
      </c>
      <c r="E224" s="428" t="s">
        <v>2095</v>
      </c>
      <c r="F224" s="428"/>
    </row>
    <row r="225" spans="1:6" s="429" customFormat="1" ht="15">
      <c r="A225" s="428" t="s">
        <v>14</v>
      </c>
      <c r="B225" s="430" t="s">
        <v>248</v>
      </c>
      <c r="C225" s="175" t="s">
        <v>200</v>
      </c>
      <c r="D225" s="175" t="s">
        <v>440</v>
      </c>
      <c r="E225" s="428" t="s">
        <v>2096</v>
      </c>
      <c r="F225" s="428"/>
    </row>
    <row r="226" spans="1:6" s="429" customFormat="1" ht="15">
      <c r="A226" s="428" t="s">
        <v>15</v>
      </c>
      <c r="B226" s="428" t="s">
        <v>132</v>
      </c>
      <c r="C226" s="175" t="s">
        <v>198</v>
      </c>
      <c r="D226" s="175" t="s">
        <v>434</v>
      </c>
      <c r="E226" s="428" t="s">
        <v>2097</v>
      </c>
      <c r="F226" s="428"/>
    </row>
    <row r="227" spans="1:6" s="429" customFormat="1" ht="15">
      <c r="A227" s="428" t="s">
        <v>16</v>
      </c>
      <c r="B227" s="430" t="s">
        <v>2012</v>
      </c>
      <c r="C227" s="175" t="s">
        <v>200</v>
      </c>
      <c r="D227" s="175" t="s">
        <v>687</v>
      </c>
      <c r="E227" s="428" t="s">
        <v>2098</v>
      </c>
      <c r="F227" s="428"/>
    </row>
    <row r="228" spans="1:6" s="429" customFormat="1" ht="15">
      <c r="A228" s="428" t="s">
        <v>17</v>
      </c>
      <c r="B228" s="433" t="s">
        <v>2099</v>
      </c>
      <c r="C228" s="428" t="s">
        <v>200</v>
      </c>
      <c r="D228" s="428" t="s">
        <v>687</v>
      </c>
      <c r="E228" s="428" t="s">
        <v>2100</v>
      </c>
      <c r="F228" s="428"/>
    </row>
    <row r="229" spans="1:6" s="429" customFormat="1" ht="15">
      <c r="A229" s="428" t="s">
        <v>18</v>
      </c>
      <c r="B229" s="430" t="s">
        <v>2101</v>
      </c>
      <c r="C229" s="432" t="s">
        <v>200</v>
      </c>
      <c r="D229" s="432" t="s">
        <v>609</v>
      </c>
      <c r="E229" s="428" t="s">
        <v>2102</v>
      </c>
      <c r="F229" s="428"/>
    </row>
    <row r="230" spans="1:6" s="429" customFormat="1" ht="15">
      <c r="A230" s="428" t="s">
        <v>19</v>
      </c>
      <c r="B230" s="430" t="s">
        <v>2103</v>
      </c>
      <c r="C230" s="432" t="s">
        <v>200</v>
      </c>
      <c r="D230" s="432" t="s">
        <v>1045</v>
      </c>
      <c r="E230" s="428" t="s">
        <v>2104</v>
      </c>
      <c r="F230" s="428"/>
    </row>
    <row r="231" spans="1:6" s="429" customFormat="1" ht="15">
      <c r="A231" s="428" t="s">
        <v>20</v>
      </c>
      <c r="B231" s="230" t="s">
        <v>154</v>
      </c>
      <c r="C231" s="14" t="s">
        <v>198</v>
      </c>
      <c r="D231" s="14" t="s">
        <v>609</v>
      </c>
      <c r="E231" s="428" t="s">
        <v>2105</v>
      </c>
      <c r="F231" s="428"/>
    </row>
    <row r="232" spans="1:6" s="429" customFormat="1" ht="15">
      <c r="A232" s="428" t="s">
        <v>21</v>
      </c>
      <c r="B232" s="433" t="s">
        <v>2023</v>
      </c>
      <c r="C232" s="428" t="s">
        <v>198</v>
      </c>
      <c r="D232" s="428" t="s">
        <v>687</v>
      </c>
      <c r="E232" s="428" t="s">
        <v>2106</v>
      </c>
      <c r="F232" s="428"/>
    </row>
    <row r="233" spans="1:6" s="429" customFormat="1" ht="15">
      <c r="A233" s="428" t="s">
        <v>2107</v>
      </c>
      <c r="B233" s="433" t="s">
        <v>1926</v>
      </c>
      <c r="C233" s="175" t="s">
        <v>198</v>
      </c>
      <c r="D233" s="175" t="s">
        <v>609</v>
      </c>
      <c r="E233" s="428" t="s">
        <v>2108</v>
      </c>
      <c r="F233" s="428"/>
    </row>
    <row r="234" spans="1:6" s="429" customFormat="1" ht="15">
      <c r="A234" s="428" t="s">
        <v>23</v>
      </c>
      <c r="B234" s="428" t="s">
        <v>147</v>
      </c>
      <c r="C234" s="175" t="s">
        <v>198</v>
      </c>
      <c r="D234" s="175" t="s">
        <v>1081</v>
      </c>
      <c r="E234" s="428" t="s">
        <v>2109</v>
      </c>
      <c r="F234" s="428"/>
    </row>
    <row r="235" spans="1:6" s="429" customFormat="1" ht="15">
      <c r="A235" s="428" t="s">
        <v>24</v>
      </c>
      <c r="B235" s="430" t="s">
        <v>242</v>
      </c>
      <c r="C235" s="175" t="s">
        <v>198</v>
      </c>
      <c r="D235" s="175" t="s">
        <v>440</v>
      </c>
      <c r="E235" s="428" t="s">
        <v>2110</v>
      </c>
      <c r="F235" s="428"/>
    </row>
    <row r="236" spans="1:6" s="429" customFormat="1" ht="15">
      <c r="A236" s="428"/>
      <c r="B236" s="430"/>
      <c r="C236" s="175"/>
      <c r="D236" s="175"/>
      <c r="E236" s="428"/>
      <c r="F236" s="428"/>
    </row>
    <row r="237" spans="1:6" s="429" customFormat="1" ht="15">
      <c r="A237" s="436" t="s">
        <v>2111</v>
      </c>
      <c r="E237" s="428"/>
      <c r="F237" s="428"/>
    </row>
    <row r="238" spans="1:6" s="429" customFormat="1" ht="15">
      <c r="A238" s="441" t="s">
        <v>1912</v>
      </c>
      <c r="B238" s="230"/>
      <c r="C238" s="438"/>
      <c r="D238" s="438"/>
      <c r="E238" s="428"/>
      <c r="F238" s="428"/>
    </row>
    <row r="239" spans="1:6" s="429" customFormat="1" ht="15">
      <c r="A239" s="428" t="s">
        <v>0</v>
      </c>
      <c r="B239" s="430" t="s">
        <v>34</v>
      </c>
      <c r="C239" s="432" t="s">
        <v>200</v>
      </c>
      <c r="D239" s="432" t="s">
        <v>434</v>
      </c>
      <c r="E239" s="428" t="s">
        <v>2112</v>
      </c>
      <c r="F239" s="428" t="s">
        <v>1979</v>
      </c>
    </row>
    <row r="240" spans="1:6" s="429" customFormat="1" ht="15">
      <c r="A240" s="428" t="s">
        <v>87</v>
      </c>
      <c r="B240" s="430" t="s">
        <v>231</v>
      </c>
      <c r="C240" s="432" t="s">
        <v>200</v>
      </c>
      <c r="D240" s="432" t="s">
        <v>478</v>
      </c>
      <c r="E240" s="428" t="s">
        <v>2113</v>
      </c>
      <c r="F240" s="428" t="s">
        <v>7</v>
      </c>
    </row>
    <row r="241" spans="1:6" s="429" customFormat="1" ht="15">
      <c r="A241" s="428" t="s">
        <v>88</v>
      </c>
      <c r="B241" s="433" t="s">
        <v>136</v>
      </c>
      <c r="C241" s="428" t="s">
        <v>198</v>
      </c>
      <c r="D241" s="428" t="s">
        <v>1698</v>
      </c>
      <c r="E241" s="428" t="s">
        <v>2114</v>
      </c>
      <c r="F241" s="428" t="s">
        <v>6</v>
      </c>
    </row>
    <row r="242" spans="1:6" s="429" customFormat="1" ht="15">
      <c r="A242" s="428" t="s">
        <v>89</v>
      </c>
      <c r="B242" s="433" t="s">
        <v>130</v>
      </c>
      <c r="C242" s="428" t="s">
        <v>198</v>
      </c>
      <c r="D242" s="428" t="s">
        <v>434</v>
      </c>
      <c r="E242" s="428" t="s">
        <v>2115</v>
      </c>
      <c r="F242" s="428" t="s">
        <v>5</v>
      </c>
    </row>
    <row r="243" spans="1:6" s="429" customFormat="1" ht="15">
      <c r="A243" s="428" t="s">
        <v>90</v>
      </c>
      <c r="B243" s="230" t="s">
        <v>99</v>
      </c>
      <c r="C243" s="14" t="s">
        <v>200</v>
      </c>
      <c r="D243" s="14" t="s">
        <v>440</v>
      </c>
      <c r="E243" s="428" t="s">
        <v>2116</v>
      </c>
      <c r="F243" s="428" t="s">
        <v>3</v>
      </c>
    </row>
    <row r="244" spans="1:6" s="429" customFormat="1" ht="15">
      <c r="A244" s="428" t="s">
        <v>91</v>
      </c>
      <c r="B244" s="428" t="s">
        <v>141</v>
      </c>
      <c r="C244" s="432" t="s">
        <v>198</v>
      </c>
      <c r="D244" s="432" t="s">
        <v>637</v>
      </c>
      <c r="E244" s="428" t="s">
        <v>2117</v>
      </c>
      <c r="F244" s="428" t="s">
        <v>2</v>
      </c>
    </row>
    <row r="245" spans="1:6" s="429" customFormat="1" ht="15">
      <c r="A245" s="428" t="s">
        <v>92</v>
      </c>
      <c r="B245" s="430" t="s">
        <v>134</v>
      </c>
      <c r="C245" s="432" t="s">
        <v>200</v>
      </c>
      <c r="D245" s="432" t="s">
        <v>1698</v>
      </c>
      <c r="E245" s="428" t="s">
        <v>2118</v>
      </c>
      <c r="F245" s="428" t="s">
        <v>1</v>
      </c>
    </row>
    <row r="246" spans="1:6" s="429" customFormat="1" ht="15">
      <c r="A246" s="428" t="s">
        <v>93</v>
      </c>
      <c r="B246" s="430" t="s">
        <v>138</v>
      </c>
      <c r="C246" s="432" t="s">
        <v>198</v>
      </c>
      <c r="D246" s="432" t="s">
        <v>1698</v>
      </c>
      <c r="E246" s="428" t="s">
        <v>2119</v>
      </c>
      <c r="F246" s="428" t="s">
        <v>39</v>
      </c>
    </row>
    <row r="247" spans="1:6" s="429" customFormat="1" ht="15">
      <c r="A247" s="428" t="s">
        <v>119</v>
      </c>
      <c r="B247" s="430" t="s">
        <v>233</v>
      </c>
      <c r="C247" s="432" t="s">
        <v>200</v>
      </c>
      <c r="D247" s="432" t="s">
        <v>440</v>
      </c>
      <c r="E247" s="428" t="s">
        <v>2120</v>
      </c>
      <c r="F247" s="428"/>
    </row>
    <row r="248" spans="1:6" s="429" customFormat="1" ht="15">
      <c r="A248" s="428" t="s">
        <v>120</v>
      </c>
      <c r="B248" s="433" t="s">
        <v>246</v>
      </c>
      <c r="C248" s="437" t="s">
        <v>200</v>
      </c>
      <c r="D248" s="437" t="s">
        <v>466</v>
      </c>
      <c r="E248" s="428" t="s">
        <v>2121</v>
      </c>
      <c r="F248" s="428"/>
    </row>
    <row r="249" spans="1:6" s="429" customFormat="1" ht="15">
      <c r="A249" s="428" t="s">
        <v>121</v>
      </c>
      <c r="B249" s="428" t="s">
        <v>334</v>
      </c>
      <c r="C249" s="432" t="s">
        <v>200</v>
      </c>
      <c r="D249" s="432" t="s">
        <v>466</v>
      </c>
      <c r="E249" s="428" t="s">
        <v>2122</v>
      </c>
      <c r="F249" s="428"/>
    </row>
    <row r="250" spans="1:6" s="429" customFormat="1" ht="15">
      <c r="A250" s="428" t="s">
        <v>122</v>
      </c>
      <c r="B250" s="428" t="s">
        <v>884</v>
      </c>
      <c r="C250" s="432" t="s">
        <v>198</v>
      </c>
      <c r="D250" s="432" t="s">
        <v>440</v>
      </c>
      <c r="E250" s="428" t="s">
        <v>2123</v>
      </c>
      <c r="F250" s="428"/>
    </row>
    <row r="251" spans="1:6" s="429" customFormat="1" ht="15">
      <c r="A251" s="436" t="s">
        <v>1922</v>
      </c>
      <c r="B251" s="430"/>
      <c r="C251" s="432"/>
      <c r="D251" s="432"/>
      <c r="E251" s="428"/>
      <c r="F251" s="428"/>
    </row>
    <row r="252" spans="1:6" s="429" customFormat="1" ht="15">
      <c r="A252" s="428" t="s">
        <v>0</v>
      </c>
      <c r="B252" s="428" t="s">
        <v>256</v>
      </c>
      <c r="C252" s="432" t="s">
        <v>198</v>
      </c>
      <c r="D252" s="432" t="s">
        <v>1045</v>
      </c>
      <c r="E252" s="428" t="s">
        <v>2124</v>
      </c>
      <c r="F252" s="428" t="s">
        <v>8</v>
      </c>
    </row>
    <row r="253" spans="1:6" s="429" customFormat="1" ht="15">
      <c r="A253" s="428" t="s">
        <v>87</v>
      </c>
      <c r="B253" s="430" t="s">
        <v>773</v>
      </c>
      <c r="C253" s="432" t="s">
        <v>200</v>
      </c>
      <c r="D253" s="432" t="s">
        <v>440</v>
      </c>
      <c r="E253" s="428" t="s">
        <v>2125</v>
      </c>
      <c r="F253" s="428" t="s">
        <v>4</v>
      </c>
    </row>
    <row r="254" spans="1:6" s="429" customFormat="1" ht="15">
      <c r="A254" s="428" t="s">
        <v>88</v>
      </c>
      <c r="B254" s="430" t="s">
        <v>248</v>
      </c>
      <c r="C254" s="432" t="s">
        <v>200</v>
      </c>
      <c r="D254" s="432" t="s">
        <v>440</v>
      </c>
      <c r="E254" s="428" t="s">
        <v>2126</v>
      </c>
      <c r="F254" s="428"/>
    </row>
    <row r="255" spans="1:6" s="429" customFormat="1" ht="15">
      <c r="A255" s="428" t="s">
        <v>89</v>
      </c>
      <c r="B255" s="428" t="s">
        <v>132</v>
      </c>
      <c r="C255" s="175" t="s">
        <v>198</v>
      </c>
      <c r="D255" s="175" t="s">
        <v>434</v>
      </c>
      <c r="E255" s="428" t="s">
        <v>2127</v>
      </c>
      <c r="F255" s="428"/>
    </row>
    <row r="256" spans="1:6" s="429" customFormat="1" ht="15">
      <c r="A256" s="428" t="s">
        <v>90</v>
      </c>
      <c r="B256" s="433" t="s">
        <v>1582</v>
      </c>
      <c r="C256" s="437" t="s">
        <v>198</v>
      </c>
      <c r="D256" s="437" t="s">
        <v>687</v>
      </c>
      <c r="E256" s="428" t="s">
        <v>2128</v>
      </c>
      <c r="F256" s="428"/>
    </row>
    <row r="257" spans="1:6" s="429" customFormat="1" ht="15">
      <c r="A257" s="428" t="s">
        <v>91</v>
      </c>
      <c r="B257" s="430" t="s">
        <v>242</v>
      </c>
      <c r="C257" s="432" t="s">
        <v>198</v>
      </c>
      <c r="D257" s="432" t="s">
        <v>440</v>
      </c>
      <c r="E257" s="428" t="s">
        <v>2129</v>
      </c>
      <c r="F257" s="428"/>
    </row>
    <row r="258" spans="1:6" s="429" customFormat="1" ht="15">
      <c r="A258" s="428" t="s">
        <v>92</v>
      </c>
      <c r="B258" s="430" t="s">
        <v>2101</v>
      </c>
      <c r="C258" s="432" t="s">
        <v>200</v>
      </c>
      <c r="D258" s="432" t="s">
        <v>609</v>
      </c>
      <c r="E258" s="428" t="s">
        <v>2130</v>
      </c>
      <c r="F258" s="428"/>
    </row>
    <row r="259" spans="1:6" s="429" customFormat="1" ht="15">
      <c r="A259" s="428" t="s">
        <v>93</v>
      </c>
      <c r="B259" s="430" t="s">
        <v>898</v>
      </c>
      <c r="C259" s="432" t="s">
        <v>198</v>
      </c>
      <c r="D259" s="432" t="s">
        <v>434</v>
      </c>
      <c r="E259" s="428" t="s">
        <v>2131</v>
      </c>
      <c r="F259" s="428"/>
    </row>
    <row r="260" spans="1:6" s="429" customFormat="1" ht="15">
      <c r="A260" s="428" t="s">
        <v>119</v>
      </c>
      <c r="B260" s="430" t="s">
        <v>2103</v>
      </c>
      <c r="C260" s="432" t="s">
        <v>200</v>
      </c>
      <c r="D260" s="432" t="s">
        <v>1045</v>
      </c>
      <c r="E260" s="428" t="s">
        <v>2132</v>
      </c>
      <c r="F260" s="428"/>
    </row>
    <row r="261" spans="1:6" s="429" customFormat="1" ht="15">
      <c r="A261" s="428" t="s">
        <v>120</v>
      </c>
      <c r="B261" s="430" t="s">
        <v>904</v>
      </c>
      <c r="C261" s="432" t="s">
        <v>198</v>
      </c>
      <c r="D261" s="432" t="s">
        <v>440</v>
      </c>
      <c r="E261" s="428" t="s">
        <v>2133</v>
      </c>
      <c r="F261" s="428"/>
    </row>
    <row r="262" spans="1:6" s="429" customFormat="1" ht="15">
      <c r="A262" s="428" t="s">
        <v>121</v>
      </c>
      <c r="B262" s="433" t="s">
        <v>2099</v>
      </c>
      <c r="C262" s="428" t="s">
        <v>200</v>
      </c>
      <c r="D262" s="428" t="s">
        <v>687</v>
      </c>
      <c r="E262" s="428" t="s">
        <v>2134</v>
      </c>
      <c r="F262" s="428"/>
    </row>
    <row r="263" spans="1:6" s="429" customFormat="1" ht="15">
      <c r="A263" s="428"/>
      <c r="E263" s="428"/>
      <c r="F263" s="428"/>
    </row>
    <row r="264" spans="1:6" s="429" customFormat="1" ht="15">
      <c r="A264" s="441" t="s">
        <v>2135</v>
      </c>
      <c r="B264" s="230"/>
      <c r="C264" s="14"/>
      <c r="D264" s="14"/>
      <c r="E264" s="428"/>
      <c r="F264" s="428"/>
    </row>
    <row r="265" spans="1:6" s="429" customFormat="1" ht="15">
      <c r="A265" s="428" t="s">
        <v>0</v>
      </c>
      <c r="B265" s="430" t="s">
        <v>162</v>
      </c>
      <c r="C265" s="175" t="s">
        <v>198</v>
      </c>
      <c r="D265" s="175" t="s">
        <v>1698</v>
      </c>
      <c r="E265" s="428" t="s">
        <v>2136</v>
      </c>
      <c r="F265" s="428" t="s">
        <v>10</v>
      </c>
    </row>
    <row r="266" spans="1:6" s="429" customFormat="1" ht="15">
      <c r="A266" s="428" t="s">
        <v>87</v>
      </c>
      <c r="B266" s="430" t="s">
        <v>118</v>
      </c>
      <c r="C266" s="175" t="s">
        <v>200</v>
      </c>
      <c r="D266" s="175" t="s">
        <v>1698</v>
      </c>
      <c r="E266" s="428" t="s">
        <v>2137</v>
      </c>
      <c r="F266" s="428" t="s">
        <v>8</v>
      </c>
    </row>
    <row r="267" spans="1:6" s="429" customFormat="1" ht="15">
      <c r="A267" s="428" t="s">
        <v>88</v>
      </c>
      <c r="B267" s="430" t="s">
        <v>161</v>
      </c>
      <c r="C267" s="175" t="s">
        <v>198</v>
      </c>
      <c r="D267" s="175" t="s">
        <v>434</v>
      </c>
      <c r="E267" s="428" t="s">
        <v>2138</v>
      </c>
      <c r="F267" s="428" t="s">
        <v>7</v>
      </c>
    </row>
    <row r="268" spans="1:6" s="429" customFormat="1" ht="15">
      <c r="A268" s="428" t="s">
        <v>89</v>
      </c>
      <c r="B268" s="430" t="s">
        <v>386</v>
      </c>
      <c r="C268" s="175" t="s">
        <v>198</v>
      </c>
      <c r="D268" s="175" t="s">
        <v>1045</v>
      </c>
      <c r="E268" s="428" t="s">
        <v>2139</v>
      </c>
      <c r="F268" s="428" t="s">
        <v>6</v>
      </c>
    </row>
    <row r="269" spans="1:6" s="429" customFormat="1" ht="15">
      <c r="A269" s="428" t="s">
        <v>90</v>
      </c>
      <c r="B269" s="428" t="s">
        <v>194</v>
      </c>
      <c r="C269" s="175" t="s">
        <v>198</v>
      </c>
      <c r="D269" s="175" t="s">
        <v>434</v>
      </c>
      <c r="E269" s="428" t="s">
        <v>2140</v>
      </c>
      <c r="F269" s="428" t="s">
        <v>5</v>
      </c>
    </row>
    <row r="270" spans="1:6" s="429" customFormat="1" ht="15">
      <c r="A270" s="428" t="s">
        <v>91</v>
      </c>
      <c r="B270" s="430" t="s">
        <v>108</v>
      </c>
      <c r="C270" s="175" t="s">
        <v>200</v>
      </c>
      <c r="D270" s="175" t="s">
        <v>478</v>
      </c>
      <c r="E270" s="428" t="s">
        <v>2141</v>
      </c>
      <c r="F270" s="428" t="s">
        <v>4</v>
      </c>
    </row>
    <row r="271" spans="1:6" s="429" customFormat="1" ht="15">
      <c r="A271" s="428" t="s">
        <v>92</v>
      </c>
      <c r="B271" s="430" t="s">
        <v>213</v>
      </c>
      <c r="C271" s="175" t="s">
        <v>198</v>
      </c>
      <c r="D271" s="175" t="s">
        <v>440</v>
      </c>
      <c r="E271" s="428" t="s">
        <v>2142</v>
      </c>
      <c r="F271" s="428" t="s">
        <v>3</v>
      </c>
    </row>
    <row r="272" spans="1:6" s="429" customFormat="1" ht="15">
      <c r="A272" s="428" t="s">
        <v>93</v>
      </c>
      <c r="B272" s="430" t="s">
        <v>390</v>
      </c>
      <c r="C272" s="175" t="s">
        <v>200</v>
      </c>
      <c r="D272" s="175" t="s">
        <v>466</v>
      </c>
      <c r="E272" s="428" t="s">
        <v>2143</v>
      </c>
      <c r="F272" s="428" t="s">
        <v>2</v>
      </c>
    </row>
    <row r="273" spans="1:6" s="429" customFormat="1" ht="15">
      <c r="A273" s="428" t="s">
        <v>119</v>
      </c>
      <c r="B273" s="428" t="s">
        <v>168</v>
      </c>
      <c r="C273" s="175" t="s">
        <v>200</v>
      </c>
      <c r="D273" s="175" t="s">
        <v>466</v>
      </c>
      <c r="E273" s="428" t="s">
        <v>2144</v>
      </c>
      <c r="F273" s="428" t="s">
        <v>1</v>
      </c>
    </row>
    <row r="274" spans="1:6" s="429" customFormat="1" ht="15">
      <c r="A274" s="428" t="s">
        <v>120</v>
      </c>
      <c r="B274" s="430" t="s">
        <v>1891</v>
      </c>
      <c r="C274" s="175" t="s">
        <v>200</v>
      </c>
      <c r="D274" s="175" t="s">
        <v>440</v>
      </c>
      <c r="E274" s="428" t="s">
        <v>2145</v>
      </c>
      <c r="F274" s="428" t="s">
        <v>39</v>
      </c>
    </row>
    <row r="275" spans="1:6" s="429" customFormat="1" ht="15">
      <c r="A275" s="428" t="s">
        <v>121</v>
      </c>
      <c r="B275" s="428" t="s">
        <v>264</v>
      </c>
      <c r="C275" s="175" t="s">
        <v>200</v>
      </c>
      <c r="D275" s="175" t="s">
        <v>434</v>
      </c>
      <c r="E275" s="428" t="s">
        <v>2146</v>
      </c>
      <c r="F275" s="428"/>
    </row>
    <row r="276" spans="1:6" s="429" customFormat="1" ht="15">
      <c r="A276" s="175" t="s">
        <v>122</v>
      </c>
      <c r="B276" s="428" t="s">
        <v>172</v>
      </c>
      <c r="C276" s="175" t="s">
        <v>198</v>
      </c>
      <c r="D276" s="175" t="s">
        <v>440</v>
      </c>
      <c r="E276" s="428" t="s">
        <v>2147</v>
      </c>
      <c r="F276" s="428"/>
    </row>
    <row r="277" spans="1:6" s="429" customFormat="1" ht="15">
      <c r="A277" s="175" t="s">
        <v>11</v>
      </c>
      <c r="B277" s="430" t="s">
        <v>165</v>
      </c>
      <c r="C277" s="175" t="s">
        <v>198</v>
      </c>
      <c r="D277" s="175" t="s">
        <v>434</v>
      </c>
      <c r="E277" s="428" t="s">
        <v>2148</v>
      </c>
      <c r="F277" s="428"/>
    </row>
    <row r="278" spans="1:6" s="429" customFormat="1" ht="15">
      <c r="A278" s="442" t="s">
        <v>12</v>
      </c>
      <c r="B278" s="430" t="s">
        <v>399</v>
      </c>
      <c r="C278" s="175" t="s">
        <v>200</v>
      </c>
      <c r="D278" s="175" t="s">
        <v>440</v>
      </c>
      <c r="E278" s="428" t="s">
        <v>2149</v>
      </c>
      <c r="F278" s="428"/>
    </row>
    <row r="279" spans="1:6" s="429" customFormat="1" ht="15">
      <c r="A279" s="430" t="s">
        <v>13</v>
      </c>
      <c r="B279" s="433" t="s">
        <v>1895</v>
      </c>
      <c r="C279" s="428" t="s">
        <v>200</v>
      </c>
      <c r="D279" s="428" t="s">
        <v>687</v>
      </c>
      <c r="E279" s="428" t="s">
        <v>2150</v>
      </c>
      <c r="F279" s="428"/>
    </row>
    <row r="280" spans="1:6" s="429" customFormat="1" ht="15">
      <c r="A280" s="430" t="s">
        <v>14</v>
      </c>
      <c r="B280" s="433" t="s">
        <v>407</v>
      </c>
      <c r="C280" s="175" t="s">
        <v>200</v>
      </c>
      <c r="D280" s="175" t="s">
        <v>687</v>
      </c>
      <c r="E280" s="428" t="s">
        <v>2151</v>
      </c>
      <c r="F280" s="428"/>
    </row>
    <row r="281" spans="1:6" s="429" customFormat="1" ht="15">
      <c r="A281" s="428"/>
      <c r="E281" s="428"/>
      <c r="F281" s="428"/>
    </row>
    <row r="282" spans="1:6" s="429" customFormat="1" ht="15.75">
      <c r="A282" s="436" t="s">
        <v>2152</v>
      </c>
      <c r="B282" s="440"/>
      <c r="E282" s="428"/>
      <c r="F282" s="428"/>
    </row>
    <row r="283" spans="1:6" s="429" customFormat="1" ht="15">
      <c r="A283" s="428" t="s">
        <v>0</v>
      </c>
      <c r="B283" s="430" t="s">
        <v>44</v>
      </c>
      <c r="C283" s="432" t="s">
        <v>200</v>
      </c>
      <c r="D283" s="432" t="s">
        <v>440</v>
      </c>
      <c r="E283" s="428" t="s">
        <v>2153</v>
      </c>
      <c r="F283" s="428" t="s">
        <v>10</v>
      </c>
    </row>
    <row r="284" spans="1:6" s="429" customFormat="1" ht="15">
      <c r="A284" s="428" t="s">
        <v>87</v>
      </c>
      <c r="B284" s="433" t="s">
        <v>1262</v>
      </c>
      <c r="C284" s="428" t="s">
        <v>200</v>
      </c>
      <c r="D284" s="428" t="s">
        <v>440</v>
      </c>
      <c r="E284" s="428" t="s">
        <v>2153</v>
      </c>
      <c r="F284" s="428" t="s">
        <v>8</v>
      </c>
    </row>
    <row r="285" spans="1:6" s="429" customFormat="1" ht="15">
      <c r="A285" s="428" t="s">
        <v>88</v>
      </c>
      <c r="B285" s="428" t="s">
        <v>459</v>
      </c>
      <c r="C285" s="175" t="s">
        <v>200</v>
      </c>
      <c r="D285" s="175" t="s">
        <v>1934</v>
      </c>
      <c r="E285" s="428" t="s">
        <v>2154</v>
      </c>
      <c r="F285" s="428" t="s">
        <v>2155</v>
      </c>
    </row>
    <row r="286" spans="1:6" s="429" customFormat="1" ht="15">
      <c r="A286" s="428" t="s">
        <v>89</v>
      </c>
      <c r="B286" s="428" t="s">
        <v>388</v>
      </c>
      <c r="C286" s="175" t="s">
        <v>198</v>
      </c>
      <c r="D286" s="175" t="s">
        <v>440</v>
      </c>
      <c r="E286" s="428" t="s">
        <v>2156</v>
      </c>
      <c r="F286" s="428" t="s">
        <v>6</v>
      </c>
    </row>
    <row r="287" spans="1:6" s="429" customFormat="1" ht="15">
      <c r="A287" s="428" t="s">
        <v>90</v>
      </c>
      <c r="B287" s="430" t="s">
        <v>161</v>
      </c>
      <c r="C287" s="175" t="s">
        <v>198</v>
      </c>
      <c r="D287" s="175" t="s">
        <v>434</v>
      </c>
      <c r="E287" s="428" t="s">
        <v>2157</v>
      </c>
      <c r="F287" s="428" t="s">
        <v>5</v>
      </c>
    </row>
    <row r="288" spans="1:6" s="429" customFormat="1" ht="15">
      <c r="A288" s="428" t="s">
        <v>91</v>
      </c>
      <c r="B288" s="428" t="s">
        <v>251</v>
      </c>
      <c r="C288" s="175" t="s">
        <v>198</v>
      </c>
      <c r="D288" s="175" t="s">
        <v>1045</v>
      </c>
      <c r="E288" s="428" t="s">
        <v>1955</v>
      </c>
      <c r="F288" s="428" t="s">
        <v>4</v>
      </c>
    </row>
    <row r="289" spans="1:6" s="429" customFormat="1" ht="15">
      <c r="A289" s="428" t="s">
        <v>92</v>
      </c>
      <c r="B289" s="428" t="s">
        <v>556</v>
      </c>
      <c r="C289" s="437" t="s">
        <v>198</v>
      </c>
      <c r="D289" s="437" t="s">
        <v>478</v>
      </c>
      <c r="E289" s="428" t="s">
        <v>1308</v>
      </c>
      <c r="F289" s="428" t="s">
        <v>3</v>
      </c>
    </row>
    <row r="290" spans="1:6" s="429" customFormat="1" ht="15">
      <c r="A290" s="428" t="s">
        <v>93</v>
      </c>
      <c r="B290" s="428" t="s">
        <v>580</v>
      </c>
      <c r="C290" s="175" t="s">
        <v>200</v>
      </c>
      <c r="D290" s="175" t="s">
        <v>478</v>
      </c>
      <c r="E290" s="428" t="s">
        <v>2158</v>
      </c>
      <c r="F290" s="428" t="s">
        <v>2</v>
      </c>
    </row>
    <row r="291" spans="1:6" s="429" customFormat="1" ht="15">
      <c r="A291" s="428" t="s">
        <v>119</v>
      </c>
      <c r="B291" s="230" t="s">
        <v>1225</v>
      </c>
      <c r="C291" s="14" t="s">
        <v>200</v>
      </c>
      <c r="D291" s="14" t="s">
        <v>466</v>
      </c>
      <c r="E291" s="428" t="s">
        <v>2159</v>
      </c>
      <c r="F291" s="428" t="s">
        <v>1</v>
      </c>
    </row>
    <row r="292" spans="1:6" s="429" customFormat="1" ht="15">
      <c r="A292" s="428" t="s">
        <v>120</v>
      </c>
      <c r="B292" s="428" t="s">
        <v>393</v>
      </c>
      <c r="C292" s="428" t="s">
        <v>200</v>
      </c>
      <c r="D292" s="428" t="s">
        <v>466</v>
      </c>
      <c r="E292" s="428" t="s">
        <v>2160</v>
      </c>
      <c r="F292" s="428" t="s">
        <v>39</v>
      </c>
    </row>
    <row r="293" spans="1:6" s="429" customFormat="1" ht="15">
      <c r="A293" s="428" t="s">
        <v>121</v>
      </c>
      <c r="B293" s="433" t="s">
        <v>117</v>
      </c>
      <c r="C293" s="428" t="s">
        <v>200</v>
      </c>
      <c r="D293" s="428" t="s">
        <v>1698</v>
      </c>
      <c r="E293" s="428" t="s">
        <v>2161</v>
      </c>
      <c r="F293" s="428"/>
    </row>
    <row r="294" spans="1:6" s="429" customFormat="1" ht="15">
      <c r="A294" s="175" t="s">
        <v>122</v>
      </c>
      <c r="B294" s="430" t="s">
        <v>255</v>
      </c>
      <c r="C294" s="432" t="s">
        <v>198</v>
      </c>
      <c r="D294" s="432" t="s">
        <v>466</v>
      </c>
      <c r="E294" s="428" t="s">
        <v>2161</v>
      </c>
      <c r="F294" s="428"/>
    </row>
    <row r="295" spans="1:6" s="429" customFormat="1" ht="15">
      <c r="A295" s="175" t="s">
        <v>11</v>
      </c>
      <c r="B295" s="428" t="s">
        <v>171</v>
      </c>
      <c r="C295" s="437" t="s">
        <v>198</v>
      </c>
      <c r="D295" s="437" t="s">
        <v>434</v>
      </c>
      <c r="E295" s="428" t="s">
        <v>2162</v>
      </c>
      <c r="F295" s="428"/>
    </row>
    <row r="296" spans="1:6" s="429" customFormat="1" ht="15">
      <c r="A296" s="442" t="s">
        <v>12</v>
      </c>
      <c r="B296" s="430" t="s">
        <v>386</v>
      </c>
      <c r="C296" s="175" t="s">
        <v>198</v>
      </c>
      <c r="D296" s="175" t="s">
        <v>1045</v>
      </c>
      <c r="E296" s="428" t="s">
        <v>2162</v>
      </c>
      <c r="F296" s="428"/>
    </row>
    <row r="297" spans="1:6" s="429" customFormat="1" ht="15">
      <c r="A297" s="430" t="s">
        <v>13</v>
      </c>
      <c r="B297" s="428" t="s">
        <v>501</v>
      </c>
      <c r="C297" s="175" t="s">
        <v>198</v>
      </c>
      <c r="D297" s="175" t="s">
        <v>478</v>
      </c>
      <c r="E297" s="428" t="s">
        <v>1146</v>
      </c>
      <c r="F297" s="428"/>
    </row>
    <row r="298" spans="1:6" s="429" customFormat="1" ht="15">
      <c r="A298" s="430" t="s">
        <v>14</v>
      </c>
      <c r="B298" s="230" t="s">
        <v>483</v>
      </c>
      <c r="C298" s="14" t="s">
        <v>200</v>
      </c>
      <c r="D298" s="14" t="s">
        <v>1045</v>
      </c>
      <c r="E298" s="428" t="s">
        <v>1148</v>
      </c>
      <c r="F298" s="428"/>
    </row>
    <row r="299" spans="1:6" s="429" customFormat="1" ht="15">
      <c r="A299" s="428" t="s">
        <v>15</v>
      </c>
      <c r="B299" s="430" t="s">
        <v>45</v>
      </c>
      <c r="C299" s="175" t="s">
        <v>200</v>
      </c>
      <c r="D299" s="175" t="s">
        <v>478</v>
      </c>
      <c r="E299" s="428" t="s">
        <v>1148</v>
      </c>
      <c r="F299" s="428"/>
    </row>
    <row r="300" spans="1:6" s="429" customFormat="1" ht="15">
      <c r="A300" s="428" t="s">
        <v>16</v>
      </c>
      <c r="B300" s="430" t="s">
        <v>1988</v>
      </c>
      <c r="C300" s="175" t="s">
        <v>198</v>
      </c>
      <c r="D300" s="175" t="s">
        <v>1045</v>
      </c>
      <c r="E300" s="428" t="s">
        <v>2163</v>
      </c>
      <c r="F300" s="428"/>
    </row>
    <row r="301" spans="1:6" s="429" customFormat="1" ht="15">
      <c r="A301" s="428" t="s">
        <v>17</v>
      </c>
      <c r="B301" s="14" t="s">
        <v>572</v>
      </c>
      <c r="C301" s="14" t="s">
        <v>200</v>
      </c>
      <c r="D301" s="14" t="s">
        <v>466</v>
      </c>
      <c r="E301" s="428" t="s">
        <v>1155</v>
      </c>
      <c r="F301" s="428"/>
    </row>
    <row r="302" spans="1:6" s="429" customFormat="1" ht="15">
      <c r="A302" s="428" t="s">
        <v>18</v>
      </c>
      <c r="B302" s="430" t="s">
        <v>1585</v>
      </c>
      <c r="C302" s="432" t="s">
        <v>198</v>
      </c>
      <c r="D302" s="432" t="s">
        <v>434</v>
      </c>
      <c r="E302" s="428" t="s">
        <v>1314</v>
      </c>
      <c r="F302" s="428"/>
    </row>
    <row r="303" spans="1:6" s="429" customFormat="1" ht="15">
      <c r="A303" s="428" t="s">
        <v>19</v>
      </c>
      <c r="B303" s="430" t="s">
        <v>1890</v>
      </c>
      <c r="C303" s="175" t="s">
        <v>200</v>
      </c>
      <c r="D303" s="175" t="s">
        <v>478</v>
      </c>
      <c r="E303" s="428" t="s">
        <v>1967</v>
      </c>
      <c r="F303" s="428"/>
    </row>
    <row r="304" spans="1:6" s="429" customFormat="1" ht="15">
      <c r="A304" s="428" t="s">
        <v>20</v>
      </c>
      <c r="B304" s="428" t="s">
        <v>588</v>
      </c>
      <c r="C304" s="175" t="s">
        <v>200</v>
      </c>
      <c r="D304" s="175" t="s">
        <v>478</v>
      </c>
      <c r="E304" s="428" t="s">
        <v>2164</v>
      </c>
      <c r="F304" s="428"/>
    </row>
    <row r="305" spans="1:6" s="429" customFormat="1" ht="15">
      <c r="A305" s="428" t="s">
        <v>21</v>
      </c>
      <c r="B305" s="430" t="s">
        <v>2165</v>
      </c>
      <c r="C305" s="175" t="s">
        <v>200</v>
      </c>
      <c r="D305" s="175" t="s">
        <v>637</v>
      </c>
      <c r="E305" s="428" t="s">
        <v>1166</v>
      </c>
      <c r="F305" s="428"/>
    </row>
    <row r="306" spans="1:6" s="429" customFormat="1" ht="15">
      <c r="A306" s="428" t="s">
        <v>22</v>
      </c>
      <c r="B306" s="430" t="s">
        <v>165</v>
      </c>
      <c r="C306" s="175" t="s">
        <v>198</v>
      </c>
      <c r="D306" s="175" t="s">
        <v>434</v>
      </c>
      <c r="E306" s="428" t="s">
        <v>1319</v>
      </c>
      <c r="F306" s="428"/>
    </row>
    <row r="307" spans="1:6" s="429" customFormat="1" ht="15">
      <c r="A307" s="428" t="s">
        <v>23</v>
      </c>
      <c r="B307" s="230" t="s">
        <v>412</v>
      </c>
      <c r="C307" s="14" t="s">
        <v>198</v>
      </c>
      <c r="D307" s="14" t="s">
        <v>637</v>
      </c>
      <c r="E307" s="428" t="s">
        <v>2166</v>
      </c>
      <c r="F307" s="428"/>
    </row>
    <row r="308" spans="1:6" s="429" customFormat="1" ht="15">
      <c r="A308" s="428"/>
      <c r="B308" s="433"/>
      <c r="C308" s="428"/>
      <c r="D308" s="428"/>
      <c r="E308" s="428"/>
      <c r="F308" s="428"/>
    </row>
    <row r="309" spans="1:6" s="429" customFormat="1" ht="15">
      <c r="A309" s="436" t="s">
        <v>2167</v>
      </c>
      <c r="E309" s="428"/>
      <c r="F309" s="428"/>
    </row>
    <row r="310" spans="1:6" s="429" customFormat="1" ht="15">
      <c r="A310" s="428" t="s">
        <v>0</v>
      </c>
      <c r="B310" s="474" t="s">
        <v>2168</v>
      </c>
      <c r="C310" s="474"/>
      <c r="D310" s="432" t="s">
        <v>2169</v>
      </c>
      <c r="E310" s="428" t="s">
        <v>2170</v>
      </c>
      <c r="F310" s="428" t="s">
        <v>10</v>
      </c>
    </row>
    <row r="311" spans="1:6" s="429" customFormat="1" ht="15">
      <c r="A311" s="428" t="s">
        <v>87</v>
      </c>
      <c r="B311" s="474" t="s">
        <v>2171</v>
      </c>
      <c r="C311" s="474"/>
      <c r="D311" s="438" t="s">
        <v>2172</v>
      </c>
      <c r="E311" s="428" t="s">
        <v>2173</v>
      </c>
      <c r="F311" s="428" t="s">
        <v>8</v>
      </c>
    </row>
    <row r="312" spans="1:6" s="429" customFormat="1" ht="15">
      <c r="A312" s="428" t="s">
        <v>88</v>
      </c>
      <c r="B312" s="474" t="s">
        <v>2174</v>
      </c>
      <c r="C312" s="474"/>
      <c r="D312" s="432" t="s">
        <v>2175</v>
      </c>
      <c r="E312" s="428" t="s">
        <v>2176</v>
      </c>
      <c r="F312" s="428" t="s">
        <v>6</v>
      </c>
    </row>
    <row r="313" spans="1:6" s="429" customFormat="1" ht="15">
      <c r="A313" s="428" t="s">
        <v>89</v>
      </c>
      <c r="B313" s="474" t="s">
        <v>2177</v>
      </c>
      <c r="C313" s="474"/>
      <c r="D313" s="432" t="s">
        <v>2178</v>
      </c>
      <c r="E313" s="428" t="s">
        <v>2179</v>
      </c>
      <c r="F313" s="428" t="s">
        <v>5</v>
      </c>
    </row>
    <row r="314" spans="1:6" s="429" customFormat="1" ht="15">
      <c r="A314" s="428" t="s">
        <v>90</v>
      </c>
      <c r="B314" s="474" t="s">
        <v>2180</v>
      </c>
      <c r="C314" s="474"/>
      <c r="D314" s="432" t="s">
        <v>2181</v>
      </c>
      <c r="E314" s="428" t="s">
        <v>2182</v>
      </c>
      <c r="F314" s="428" t="s">
        <v>2</v>
      </c>
    </row>
    <row r="315" spans="1:6" s="429" customFormat="1" ht="15">
      <c r="A315" s="428" t="s">
        <v>91</v>
      </c>
      <c r="B315" s="474" t="s">
        <v>2183</v>
      </c>
      <c r="C315" s="474"/>
      <c r="D315" s="432" t="s">
        <v>2184</v>
      </c>
      <c r="E315" s="428" t="s">
        <v>2185</v>
      </c>
      <c r="F315" s="428" t="s">
        <v>39</v>
      </c>
    </row>
    <row r="316" spans="1:6" s="429" customFormat="1" ht="15.75">
      <c r="A316" s="436" t="s">
        <v>2186</v>
      </c>
      <c r="B316" s="440"/>
      <c r="E316" s="428"/>
      <c r="F316" s="428"/>
    </row>
    <row r="317" spans="1:6" s="429" customFormat="1" ht="15">
      <c r="A317" s="428" t="s">
        <v>0</v>
      </c>
      <c r="B317" s="428" t="s">
        <v>2187</v>
      </c>
      <c r="C317" s="428"/>
      <c r="D317" s="432" t="s">
        <v>2188</v>
      </c>
      <c r="E317" s="428" t="s">
        <v>2189</v>
      </c>
      <c r="F317" s="428" t="s">
        <v>7</v>
      </c>
    </row>
    <row r="318" spans="1:6" s="429" customFormat="1" ht="15">
      <c r="A318" s="428" t="s">
        <v>87</v>
      </c>
      <c r="B318" s="474" t="s">
        <v>2190</v>
      </c>
      <c r="C318" s="474"/>
      <c r="D318" s="432" t="s">
        <v>2191</v>
      </c>
      <c r="E318" s="428" t="s">
        <v>2192</v>
      </c>
      <c r="F318" s="428"/>
    </row>
    <row r="319" spans="1:6" s="429" customFormat="1" ht="15">
      <c r="A319" s="428" t="s">
        <v>88</v>
      </c>
      <c r="B319" s="474" t="s">
        <v>2193</v>
      </c>
      <c r="C319" s="474"/>
      <c r="D319" s="432" t="s">
        <v>2194</v>
      </c>
      <c r="E319" s="428" t="s">
        <v>2195</v>
      </c>
      <c r="F319" s="428"/>
    </row>
    <row r="320" spans="1:6" s="429" customFormat="1" ht="15">
      <c r="A320" s="428" t="s">
        <v>89</v>
      </c>
      <c r="B320" s="474" t="s">
        <v>2196</v>
      </c>
      <c r="C320" s="474"/>
      <c r="D320" s="439" t="s">
        <v>2197</v>
      </c>
      <c r="E320" s="428" t="s">
        <v>2198</v>
      </c>
      <c r="F320" s="428"/>
    </row>
    <row r="321" spans="1:6" s="429" customFormat="1" ht="15">
      <c r="A321" s="428" t="s">
        <v>90</v>
      </c>
      <c r="B321" s="428" t="s">
        <v>2199</v>
      </c>
      <c r="C321" s="428"/>
      <c r="D321" s="432" t="s">
        <v>2200</v>
      </c>
      <c r="E321" s="428" t="s">
        <v>1416</v>
      </c>
      <c r="F321" s="428"/>
    </row>
    <row r="322" spans="1:6" s="429" customFormat="1" ht="15">
      <c r="A322" s="428" t="s">
        <v>91</v>
      </c>
      <c r="B322" s="474" t="s">
        <v>2201</v>
      </c>
      <c r="C322" s="474"/>
      <c r="D322" s="432" t="s">
        <v>2202</v>
      </c>
      <c r="E322" s="428" t="s">
        <v>2203</v>
      </c>
      <c r="F322" s="428"/>
    </row>
    <row r="323" spans="1:6" s="429" customFormat="1" ht="15">
      <c r="A323" s="436" t="s">
        <v>2204</v>
      </c>
      <c r="E323" s="428"/>
      <c r="F323" s="428"/>
    </row>
    <row r="324" spans="1:6" s="429" customFormat="1" ht="15">
      <c r="A324" s="428" t="s">
        <v>0</v>
      </c>
      <c r="B324" s="474" t="s">
        <v>2205</v>
      </c>
      <c r="C324" s="474"/>
      <c r="D324" s="432" t="s">
        <v>2206</v>
      </c>
      <c r="E324" s="428" t="s">
        <v>2207</v>
      </c>
      <c r="F324" s="428" t="s">
        <v>4</v>
      </c>
    </row>
    <row r="325" spans="1:6" s="429" customFormat="1" ht="15">
      <c r="A325" s="428" t="s">
        <v>87</v>
      </c>
      <c r="B325" s="474" t="s">
        <v>2208</v>
      </c>
      <c r="C325" s="474"/>
      <c r="D325" s="439" t="s">
        <v>2209</v>
      </c>
      <c r="E325" s="428" t="s">
        <v>2210</v>
      </c>
      <c r="F325" s="428" t="s">
        <v>3</v>
      </c>
    </row>
    <row r="326" spans="1:6" s="429" customFormat="1" ht="15">
      <c r="A326" s="428" t="s">
        <v>88</v>
      </c>
      <c r="B326" s="474" t="s">
        <v>2211</v>
      </c>
      <c r="C326" s="474"/>
      <c r="D326" s="432" t="s">
        <v>2212</v>
      </c>
      <c r="E326" s="428" t="s">
        <v>2213</v>
      </c>
      <c r="F326" s="428" t="s">
        <v>1</v>
      </c>
    </row>
    <row r="327" spans="1:6" s="429" customFormat="1" ht="15">
      <c r="A327" s="428" t="s">
        <v>89</v>
      </c>
      <c r="B327" s="474" t="s">
        <v>2214</v>
      </c>
      <c r="C327" s="474"/>
      <c r="D327" s="432" t="s">
        <v>2215</v>
      </c>
      <c r="E327" s="428" t="s">
        <v>2216</v>
      </c>
      <c r="F327" s="428"/>
    </row>
    <row r="328" spans="1:6" s="429" customFormat="1" ht="15">
      <c r="A328" s="428" t="s">
        <v>90</v>
      </c>
      <c r="B328" s="474" t="s">
        <v>2217</v>
      </c>
      <c r="C328" s="474"/>
      <c r="D328" s="432" t="s">
        <v>2218</v>
      </c>
      <c r="E328" s="428" t="s">
        <v>2219</v>
      </c>
      <c r="F328" s="428"/>
    </row>
    <row r="329" spans="1:6" s="429" customFormat="1" ht="15">
      <c r="A329" s="428" t="s">
        <v>91</v>
      </c>
      <c r="B329" s="474" t="s">
        <v>2220</v>
      </c>
      <c r="C329" s="474"/>
      <c r="D329" s="432" t="s">
        <v>637</v>
      </c>
      <c r="E329" s="428" t="s">
        <v>2221</v>
      </c>
      <c r="F329" s="428"/>
    </row>
    <row r="330" spans="1:6" s="429" customFormat="1" ht="15">
      <c r="A330" s="436" t="s">
        <v>2222</v>
      </c>
      <c r="E330" s="428"/>
      <c r="F330" s="428"/>
    </row>
    <row r="331" spans="1:6" s="429" customFormat="1" ht="15">
      <c r="A331" s="428" t="s">
        <v>0</v>
      </c>
      <c r="B331" s="474" t="s">
        <v>2223</v>
      </c>
      <c r="C331" s="474"/>
      <c r="D331" s="432" t="s">
        <v>2224</v>
      </c>
      <c r="E331" s="428" t="s">
        <v>2225</v>
      </c>
      <c r="F331" s="428"/>
    </row>
    <row r="332" spans="1:6" s="429" customFormat="1" ht="15">
      <c r="A332" s="428" t="s">
        <v>87</v>
      </c>
      <c r="B332" s="474" t="s">
        <v>2226</v>
      </c>
      <c r="C332" s="474"/>
      <c r="D332" s="432" t="s">
        <v>2227</v>
      </c>
      <c r="E332" s="428" t="s">
        <v>2228</v>
      </c>
      <c r="F332" s="428"/>
    </row>
    <row r="333" spans="1:6" s="429" customFormat="1" ht="15">
      <c r="A333" s="428" t="s">
        <v>88</v>
      </c>
      <c r="B333" s="474" t="s">
        <v>2229</v>
      </c>
      <c r="C333" s="474"/>
      <c r="D333" s="432" t="s">
        <v>2230</v>
      </c>
      <c r="E333" s="428" t="s">
        <v>2231</v>
      </c>
      <c r="F333" s="428"/>
    </row>
    <row r="334" spans="1:6" s="429" customFormat="1" ht="15">
      <c r="A334" s="428" t="s">
        <v>89</v>
      </c>
      <c r="B334" s="474" t="s">
        <v>2232</v>
      </c>
      <c r="C334" s="474"/>
      <c r="D334" s="432" t="s">
        <v>2233</v>
      </c>
      <c r="E334" s="428" t="s">
        <v>2234</v>
      </c>
      <c r="F334" s="428"/>
    </row>
    <row r="335" spans="1:6" s="429" customFormat="1" ht="15">
      <c r="A335" s="428"/>
      <c r="E335" s="428"/>
      <c r="F335" s="428"/>
    </row>
    <row r="336" spans="1:6" s="429" customFormat="1" ht="15">
      <c r="A336" s="428"/>
      <c r="E336" s="428"/>
      <c r="F336" s="428"/>
    </row>
    <row r="337" spans="1:6" s="429" customFormat="1" ht="15">
      <c r="A337" s="428"/>
      <c r="E337" s="428"/>
      <c r="F337" s="428"/>
    </row>
    <row r="338" spans="1:6" s="429" customFormat="1" ht="15">
      <c r="A338" s="428"/>
      <c r="E338" s="428"/>
      <c r="F338" s="428"/>
    </row>
    <row r="339" spans="1:6" s="429" customFormat="1" ht="15">
      <c r="A339" s="428"/>
      <c r="E339" s="428"/>
      <c r="F339" s="428"/>
    </row>
    <row r="340" spans="1:6" s="429" customFormat="1" ht="15">
      <c r="A340" s="428"/>
      <c r="E340" s="428"/>
      <c r="F340" s="428"/>
    </row>
    <row r="341" spans="1:6" s="429" customFormat="1" ht="15">
      <c r="A341" s="428"/>
      <c r="E341" s="428"/>
      <c r="F341" s="428"/>
    </row>
    <row r="342" spans="1:6" s="429" customFormat="1" ht="15">
      <c r="A342" s="428"/>
      <c r="E342" s="428"/>
      <c r="F342" s="428"/>
    </row>
    <row r="343" spans="1:6" s="429" customFormat="1" ht="15">
      <c r="A343" s="428"/>
      <c r="E343" s="428"/>
      <c r="F343" s="428"/>
    </row>
    <row r="344" spans="1:6" s="429" customFormat="1" ht="15">
      <c r="A344" s="428"/>
      <c r="E344" s="428"/>
      <c r="F344" s="428"/>
    </row>
    <row r="345" spans="1:6" s="429" customFormat="1" ht="15">
      <c r="A345" s="428"/>
      <c r="E345" s="428"/>
      <c r="F345" s="428"/>
    </row>
    <row r="346" spans="1:6" s="429" customFormat="1" ht="15">
      <c r="A346" s="428"/>
      <c r="E346" s="428"/>
      <c r="F346" s="428"/>
    </row>
    <row r="347" spans="1:6" s="429" customFormat="1" ht="15">
      <c r="A347" s="428"/>
      <c r="E347" s="428"/>
      <c r="F347" s="428"/>
    </row>
    <row r="348" spans="1:6" s="429" customFormat="1" ht="15">
      <c r="A348" s="428"/>
      <c r="E348" s="428"/>
      <c r="F348" s="428"/>
    </row>
    <row r="349" spans="1:6" s="429" customFormat="1" ht="15">
      <c r="A349" s="428"/>
      <c r="E349" s="428"/>
      <c r="F349" s="428"/>
    </row>
    <row r="350" spans="1:6" s="429" customFormat="1" ht="15">
      <c r="A350" s="428"/>
      <c r="E350" s="428"/>
      <c r="F350" s="428"/>
    </row>
    <row r="351" spans="1:6" s="429" customFormat="1" ht="15">
      <c r="A351" s="428"/>
      <c r="E351" s="428"/>
      <c r="F351" s="428"/>
    </row>
    <row r="352" spans="1:6" s="429" customFormat="1" ht="15">
      <c r="A352" s="428"/>
      <c r="E352" s="428"/>
      <c r="F352" s="428"/>
    </row>
    <row r="353" spans="1:6" s="429" customFormat="1" ht="15">
      <c r="A353" s="428"/>
      <c r="E353" s="428"/>
      <c r="F353" s="428"/>
    </row>
    <row r="354" spans="1:6" s="429" customFormat="1" ht="15">
      <c r="A354" s="428"/>
      <c r="E354" s="428"/>
      <c r="F354" s="428"/>
    </row>
    <row r="355" spans="1:6" s="429" customFormat="1" ht="15">
      <c r="A355" s="428"/>
      <c r="E355" s="428"/>
      <c r="F355" s="428"/>
    </row>
    <row r="356" spans="1:6" s="429" customFormat="1" ht="15">
      <c r="A356" s="428"/>
      <c r="E356" s="428"/>
      <c r="F356" s="428"/>
    </row>
    <row r="357" spans="1:6" s="429" customFormat="1" ht="15">
      <c r="A357" s="428"/>
      <c r="E357" s="428"/>
      <c r="F357" s="428"/>
    </row>
    <row r="358" spans="1:6" s="429" customFormat="1" ht="15">
      <c r="A358" s="428"/>
      <c r="E358" s="428"/>
      <c r="F358" s="428"/>
    </row>
    <row r="359" spans="1:6" s="429" customFormat="1" ht="15">
      <c r="A359" s="428"/>
      <c r="E359" s="428"/>
      <c r="F359" s="428"/>
    </row>
    <row r="360" spans="1:6" s="429" customFormat="1" ht="15">
      <c r="A360" s="428"/>
      <c r="E360" s="428"/>
      <c r="F360" s="428"/>
    </row>
    <row r="361" spans="1:6" s="429" customFormat="1" ht="15">
      <c r="A361" s="428"/>
      <c r="E361" s="428"/>
      <c r="F361" s="428"/>
    </row>
    <row r="362" spans="1:6" s="429" customFormat="1" ht="15">
      <c r="A362" s="428"/>
      <c r="E362" s="428"/>
      <c r="F362" s="428"/>
    </row>
    <row r="363" spans="1:6" s="429" customFormat="1" ht="15">
      <c r="A363" s="428"/>
      <c r="E363" s="428"/>
      <c r="F363" s="428"/>
    </row>
    <row r="364" spans="1:6" s="429" customFormat="1" ht="15">
      <c r="A364" s="428"/>
      <c r="E364" s="428"/>
      <c r="F364" s="428"/>
    </row>
    <row r="365" spans="1:6" s="429" customFormat="1" ht="15">
      <c r="A365" s="428"/>
      <c r="E365" s="428"/>
      <c r="F365" s="428"/>
    </row>
    <row r="366" spans="1:6" s="429" customFormat="1" ht="15">
      <c r="A366" s="428"/>
      <c r="E366" s="428"/>
      <c r="F366" s="428"/>
    </row>
    <row r="367" spans="1:6" s="429" customFormat="1" ht="15">
      <c r="A367" s="428"/>
      <c r="E367" s="428"/>
      <c r="F367" s="428"/>
    </row>
    <row r="368" spans="1:6" s="429" customFormat="1" ht="15">
      <c r="A368" s="428"/>
      <c r="E368" s="428"/>
      <c r="F368" s="428"/>
    </row>
  </sheetData>
  <sheetProtection/>
  <mergeCells count="23">
    <mergeCell ref="B329:C329"/>
    <mergeCell ref="B331:C331"/>
    <mergeCell ref="B332:C332"/>
    <mergeCell ref="B333:C333"/>
    <mergeCell ref="B334:C334"/>
    <mergeCell ref="B322:C322"/>
    <mergeCell ref="B324:C324"/>
    <mergeCell ref="B325:C325"/>
    <mergeCell ref="B326:C326"/>
    <mergeCell ref="B327:C327"/>
    <mergeCell ref="B328:C328"/>
    <mergeCell ref="B313:C313"/>
    <mergeCell ref="B314:C314"/>
    <mergeCell ref="B315:C315"/>
    <mergeCell ref="B318:C318"/>
    <mergeCell ref="B319:C319"/>
    <mergeCell ref="B320:C320"/>
    <mergeCell ref="A1:F1"/>
    <mergeCell ref="A2:F2"/>
    <mergeCell ref="A3:F3"/>
    <mergeCell ref="B310:C310"/>
    <mergeCell ref="B311:C311"/>
    <mergeCell ref="B312:C312"/>
  </mergeCells>
  <printOptions/>
  <pageMargins left="0.4479166666666667" right="0.5" top="0.3541666666666667" bottom="0.364583333333333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5.6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475" t="s">
        <v>266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8.75" customHeight="1">
      <c r="A2" s="476" t="s">
        <v>73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5.25" customHeight="1">
      <c r="A5" s="79"/>
      <c r="B5" s="79"/>
      <c r="C5" s="80"/>
      <c r="D5" s="80"/>
      <c r="E5" s="79"/>
    </row>
    <row r="6" spans="1:12" ht="14.25">
      <c r="A6" s="83" t="s">
        <v>0</v>
      </c>
      <c r="B6" s="110" t="s">
        <v>34</v>
      </c>
      <c r="C6" s="14" t="s">
        <v>200</v>
      </c>
      <c r="D6" s="14" t="s">
        <v>126</v>
      </c>
      <c r="E6" s="83">
        <f>SUM(F6:L6)</f>
        <v>232.75</v>
      </c>
      <c r="F6" s="83">
        <v>45</v>
      </c>
      <c r="G6" s="83">
        <v>40</v>
      </c>
      <c r="H6" s="83">
        <v>28.25</v>
      </c>
      <c r="I6" s="83">
        <v>45</v>
      </c>
      <c r="J6" s="83">
        <v>26.25</v>
      </c>
      <c r="K6" s="83">
        <v>27</v>
      </c>
      <c r="L6" s="83">
        <v>21.25</v>
      </c>
    </row>
    <row r="7" spans="1:12" ht="14.25">
      <c r="A7" s="83" t="s">
        <v>87</v>
      </c>
      <c r="B7" s="15" t="s">
        <v>32</v>
      </c>
      <c r="C7" s="12" t="s">
        <v>200</v>
      </c>
      <c r="D7" s="13" t="s">
        <v>128</v>
      </c>
      <c r="E7" s="83">
        <f>SUM(F7:L7)</f>
        <v>225.5</v>
      </c>
      <c r="F7" s="83">
        <v>38</v>
      </c>
      <c r="G7" s="83">
        <v>42</v>
      </c>
      <c r="H7" s="83">
        <v>28.25</v>
      </c>
      <c r="I7" s="83">
        <v>42</v>
      </c>
      <c r="J7" s="83">
        <v>33.75</v>
      </c>
      <c r="K7" s="83">
        <v>22</v>
      </c>
      <c r="L7" s="83">
        <v>19.5</v>
      </c>
    </row>
    <row r="8" spans="1:12" ht="14.25">
      <c r="A8" s="83" t="s">
        <v>88</v>
      </c>
      <c r="B8" s="14" t="s">
        <v>229</v>
      </c>
      <c r="C8" s="14" t="s">
        <v>200</v>
      </c>
      <c r="D8" s="14" t="s">
        <v>126</v>
      </c>
      <c r="E8" s="83">
        <f>SUM(F8:L8)</f>
        <v>223.75</v>
      </c>
      <c r="F8" s="83">
        <v>35</v>
      </c>
      <c r="G8" s="83">
        <v>45</v>
      </c>
      <c r="H8" s="83">
        <v>33.25</v>
      </c>
      <c r="I8" s="83">
        <v>35</v>
      </c>
      <c r="J8" s="83">
        <v>31.25</v>
      </c>
      <c r="K8" s="83">
        <v>24</v>
      </c>
      <c r="L8" s="83">
        <v>20.25</v>
      </c>
    </row>
    <row r="9" spans="1:12" ht="14.25">
      <c r="A9" s="83" t="s">
        <v>89</v>
      </c>
      <c r="B9" s="15" t="s">
        <v>231</v>
      </c>
      <c r="C9" s="12" t="s">
        <v>200</v>
      </c>
      <c r="D9" s="13" t="s">
        <v>38</v>
      </c>
      <c r="E9" s="83">
        <f>SUM(F9:L9)</f>
        <v>174.5</v>
      </c>
      <c r="F9" s="83">
        <v>26</v>
      </c>
      <c r="G9" s="83">
        <v>35</v>
      </c>
      <c r="H9" s="83">
        <v>30.25</v>
      </c>
      <c r="I9" s="83">
        <v>27</v>
      </c>
      <c r="J9" s="83">
        <v>27</v>
      </c>
      <c r="K9" s="83">
        <v>21</v>
      </c>
      <c r="L9" s="83">
        <v>8.25</v>
      </c>
    </row>
    <row r="10" spans="1:12" ht="14.25">
      <c r="A10" s="83" t="s">
        <v>90</v>
      </c>
      <c r="B10" s="14" t="s">
        <v>265</v>
      </c>
      <c r="C10" s="14" t="s">
        <v>200</v>
      </c>
      <c r="D10" s="14" t="s">
        <v>37</v>
      </c>
      <c r="E10" s="83">
        <f>SUM(F10:L10)</f>
        <v>155.25</v>
      </c>
      <c r="F10" s="83">
        <v>13</v>
      </c>
      <c r="G10" s="83">
        <v>38</v>
      </c>
      <c r="H10" s="83">
        <v>22.75</v>
      </c>
      <c r="I10" s="83">
        <v>31</v>
      </c>
      <c r="J10" s="83">
        <v>7.75</v>
      </c>
      <c r="K10" s="83">
        <v>30</v>
      </c>
      <c r="L10" s="83">
        <v>12.75</v>
      </c>
    </row>
    <row r="11" spans="1:12" ht="14.25">
      <c r="A11" s="83" t="s">
        <v>91</v>
      </c>
      <c r="B11" s="15" t="s">
        <v>99</v>
      </c>
      <c r="C11" s="12" t="s">
        <v>200</v>
      </c>
      <c r="D11" s="13" t="s">
        <v>128</v>
      </c>
      <c r="E11" s="83">
        <f>SUM(F11:L11)</f>
        <v>143.75</v>
      </c>
      <c r="F11" s="83">
        <v>25</v>
      </c>
      <c r="G11" s="83">
        <v>33</v>
      </c>
      <c r="H11" s="83">
        <v>19.25</v>
      </c>
      <c r="I11" s="83">
        <v>40</v>
      </c>
      <c r="J11" s="83"/>
      <c r="K11" s="83">
        <v>20</v>
      </c>
      <c r="L11" s="83">
        <v>6.5</v>
      </c>
    </row>
    <row r="12" spans="1:12" ht="14.25">
      <c r="A12" s="83" t="s">
        <v>92</v>
      </c>
      <c r="B12" s="110" t="s">
        <v>35</v>
      </c>
      <c r="C12" s="14" t="s">
        <v>200</v>
      </c>
      <c r="D12" s="14" t="s">
        <v>126</v>
      </c>
      <c r="E12" s="83">
        <f>SUM(F12:L12)</f>
        <v>142.25</v>
      </c>
      <c r="F12" s="83">
        <v>20</v>
      </c>
      <c r="G12" s="83">
        <v>31</v>
      </c>
      <c r="H12" s="83">
        <v>23.75</v>
      </c>
      <c r="I12" s="83">
        <v>24</v>
      </c>
      <c r="J12" s="83">
        <v>29.5</v>
      </c>
      <c r="K12" s="83">
        <v>14</v>
      </c>
      <c r="L12" s="83"/>
    </row>
    <row r="13" spans="1:12" ht="14.25">
      <c r="A13" s="83" t="s">
        <v>93</v>
      </c>
      <c r="B13" s="14" t="s">
        <v>253</v>
      </c>
      <c r="C13" s="14" t="s">
        <v>200</v>
      </c>
      <c r="D13" s="14" t="s">
        <v>129</v>
      </c>
      <c r="E13" s="83">
        <f>SUM(F13:L13)</f>
        <v>139</v>
      </c>
      <c r="F13" s="83">
        <v>21</v>
      </c>
      <c r="G13" s="83">
        <v>36</v>
      </c>
      <c r="H13" s="83">
        <v>24.75</v>
      </c>
      <c r="I13" s="83"/>
      <c r="J13" s="83">
        <v>30.25</v>
      </c>
      <c r="K13" s="83">
        <v>19</v>
      </c>
      <c r="L13" s="83">
        <v>8</v>
      </c>
    </row>
    <row r="14" spans="1:12" ht="14.25">
      <c r="A14" s="83" t="s">
        <v>119</v>
      </c>
      <c r="B14" s="14" t="s">
        <v>244</v>
      </c>
      <c r="C14" s="14" t="s">
        <v>200</v>
      </c>
      <c r="D14" s="14" t="s">
        <v>129</v>
      </c>
      <c r="E14" s="83">
        <f>SUM(F14:L14)</f>
        <v>121.75</v>
      </c>
      <c r="F14" s="83">
        <v>8</v>
      </c>
      <c r="G14" s="83"/>
      <c r="H14" s="83">
        <v>19</v>
      </c>
      <c r="I14" s="83">
        <v>20</v>
      </c>
      <c r="J14" s="83">
        <v>37</v>
      </c>
      <c r="K14" s="83">
        <v>16</v>
      </c>
      <c r="L14" s="83">
        <v>21.75</v>
      </c>
    </row>
    <row r="15" spans="1:12" ht="14.25">
      <c r="A15" s="83" t="s">
        <v>120</v>
      </c>
      <c r="B15" s="110" t="s">
        <v>26</v>
      </c>
      <c r="C15" s="14" t="s">
        <v>200</v>
      </c>
      <c r="D15" s="14" t="s">
        <v>257</v>
      </c>
      <c r="E15" s="83">
        <f>SUM(F15:L15)</f>
        <v>113.5</v>
      </c>
      <c r="F15" s="83">
        <v>18</v>
      </c>
      <c r="G15" s="83">
        <v>25</v>
      </c>
      <c r="H15" s="83">
        <v>14</v>
      </c>
      <c r="I15" s="83"/>
      <c r="J15" s="83">
        <v>23</v>
      </c>
      <c r="K15" s="83">
        <v>18</v>
      </c>
      <c r="L15" s="83">
        <v>15.5</v>
      </c>
    </row>
    <row r="16" spans="1:12" ht="14.25">
      <c r="A16" s="83" t="s">
        <v>121</v>
      </c>
      <c r="B16" s="15" t="s">
        <v>311</v>
      </c>
      <c r="C16" s="12" t="s">
        <v>200</v>
      </c>
      <c r="D16" s="13" t="s">
        <v>128</v>
      </c>
      <c r="E16" s="83">
        <f>SUM(F16:L16)</f>
        <v>106</v>
      </c>
      <c r="F16" s="83">
        <v>30</v>
      </c>
      <c r="G16" s="83">
        <v>24</v>
      </c>
      <c r="H16" s="83">
        <v>1.5</v>
      </c>
      <c r="I16" s="83">
        <v>30</v>
      </c>
      <c r="J16" s="83">
        <v>8.25</v>
      </c>
      <c r="K16" s="83">
        <v>6</v>
      </c>
      <c r="L16" s="83">
        <v>6.25</v>
      </c>
    </row>
    <row r="17" spans="1:12" ht="14.25">
      <c r="A17" s="83" t="s">
        <v>122</v>
      </c>
      <c r="B17" s="110" t="s">
        <v>230</v>
      </c>
      <c r="C17" s="14" t="s">
        <v>200</v>
      </c>
      <c r="D17" s="14" t="s">
        <v>126</v>
      </c>
      <c r="E17" s="83">
        <f>SUM(F17:L17)</f>
        <v>100.5</v>
      </c>
      <c r="F17" s="83">
        <v>33</v>
      </c>
      <c r="G17" s="83">
        <v>29</v>
      </c>
      <c r="H17" s="83">
        <v>21</v>
      </c>
      <c r="I17" s="83"/>
      <c r="J17" s="83">
        <v>13.5</v>
      </c>
      <c r="K17" s="83">
        <v>4</v>
      </c>
      <c r="L17" s="83"/>
    </row>
    <row r="18" spans="1:12" ht="14.25">
      <c r="A18" s="83" t="s">
        <v>11</v>
      </c>
      <c r="B18" s="14" t="s">
        <v>235</v>
      </c>
      <c r="C18" s="14" t="s">
        <v>200</v>
      </c>
      <c r="D18" s="14" t="s">
        <v>131</v>
      </c>
      <c r="E18" s="83">
        <f>SUM(F18:L18)</f>
        <v>96</v>
      </c>
      <c r="F18" s="83">
        <v>4</v>
      </c>
      <c r="G18" s="83">
        <v>27</v>
      </c>
      <c r="H18" s="83">
        <v>19.5</v>
      </c>
      <c r="I18" s="83">
        <v>8</v>
      </c>
      <c r="J18" s="83">
        <v>20.75</v>
      </c>
      <c r="K18" s="83">
        <v>5</v>
      </c>
      <c r="L18" s="83">
        <v>11.75</v>
      </c>
    </row>
    <row r="19" spans="1:12" ht="14.25">
      <c r="A19" s="83" t="s">
        <v>12</v>
      </c>
      <c r="B19" s="73" t="s">
        <v>1041</v>
      </c>
      <c r="C19" s="14" t="s">
        <v>200</v>
      </c>
      <c r="D19" s="111" t="s">
        <v>129</v>
      </c>
      <c r="E19" s="83">
        <f>SUM(F19:L19)</f>
        <v>94.75</v>
      </c>
      <c r="F19" s="83"/>
      <c r="G19" s="83"/>
      <c r="H19" s="83">
        <v>24.75</v>
      </c>
      <c r="I19" s="83"/>
      <c r="J19" s="83">
        <v>32.25</v>
      </c>
      <c r="K19" s="83">
        <v>15</v>
      </c>
      <c r="L19" s="83">
        <v>22.75</v>
      </c>
    </row>
    <row r="20" spans="1:12" ht="14.25">
      <c r="A20" s="83" t="s">
        <v>13</v>
      </c>
      <c r="B20" s="110" t="s">
        <v>135</v>
      </c>
      <c r="C20" s="14" t="s">
        <v>200</v>
      </c>
      <c r="D20" s="14" t="s">
        <v>38</v>
      </c>
      <c r="E20" s="83">
        <f>SUM(F20:L20)</f>
        <v>94.25</v>
      </c>
      <c r="F20" s="83">
        <v>32</v>
      </c>
      <c r="G20" s="83">
        <v>28</v>
      </c>
      <c r="H20" s="83">
        <v>25.25</v>
      </c>
      <c r="I20" s="83"/>
      <c r="J20" s="83">
        <v>9</v>
      </c>
      <c r="K20" s="83"/>
      <c r="L20" s="83"/>
    </row>
    <row r="21" spans="1:12" ht="14.25">
      <c r="A21" s="83" t="s">
        <v>14</v>
      </c>
      <c r="B21" s="110" t="s">
        <v>318</v>
      </c>
      <c r="C21" s="14" t="s">
        <v>200</v>
      </c>
      <c r="D21" s="14" t="s">
        <v>126</v>
      </c>
      <c r="E21" s="83">
        <f>SUM(F21:L21)</f>
        <v>87</v>
      </c>
      <c r="F21" s="83">
        <v>24</v>
      </c>
      <c r="G21" s="83">
        <v>26</v>
      </c>
      <c r="H21" s="83">
        <v>3</v>
      </c>
      <c r="I21" s="83">
        <v>22</v>
      </c>
      <c r="J21" s="83"/>
      <c r="K21" s="83">
        <v>7</v>
      </c>
      <c r="L21" s="83">
        <v>5</v>
      </c>
    </row>
    <row r="22" spans="1:12" ht="14.25">
      <c r="A22" s="83" t="s">
        <v>15</v>
      </c>
      <c r="B22" s="14" t="s">
        <v>320</v>
      </c>
      <c r="C22" s="14" t="s">
        <v>200</v>
      </c>
      <c r="D22" s="14" t="s">
        <v>128</v>
      </c>
      <c r="E22" s="83">
        <f>SUM(F22:L22)</f>
        <v>75.25</v>
      </c>
      <c r="F22" s="83">
        <v>23</v>
      </c>
      <c r="G22" s="83">
        <v>18</v>
      </c>
      <c r="H22" s="83">
        <v>9</v>
      </c>
      <c r="I22" s="83">
        <v>12</v>
      </c>
      <c r="J22" s="83">
        <v>11.25</v>
      </c>
      <c r="K22" s="83">
        <v>2</v>
      </c>
      <c r="L22" s="83"/>
    </row>
    <row r="23" spans="1:12" ht="14.25">
      <c r="A23" s="83" t="s">
        <v>16</v>
      </c>
      <c r="B23" s="14" t="s">
        <v>51</v>
      </c>
      <c r="C23" s="14" t="s">
        <v>200</v>
      </c>
      <c r="D23" s="14" t="s">
        <v>257</v>
      </c>
      <c r="E23" s="83">
        <f>SUM(F23:L23)</f>
        <v>69.5</v>
      </c>
      <c r="F23" s="83">
        <v>2</v>
      </c>
      <c r="G23" s="83">
        <v>17</v>
      </c>
      <c r="H23" s="83">
        <v>1.5</v>
      </c>
      <c r="I23" s="83">
        <v>23</v>
      </c>
      <c r="J23" s="83">
        <v>10</v>
      </c>
      <c r="K23" s="83">
        <v>11</v>
      </c>
      <c r="L23" s="83">
        <v>5</v>
      </c>
    </row>
    <row r="24" spans="1:12" ht="14.25">
      <c r="A24" s="83" t="s">
        <v>17</v>
      </c>
      <c r="B24" s="14" t="s">
        <v>334</v>
      </c>
      <c r="C24" s="14" t="s">
        <v>200</v>
      </c>
      <c r="D24" s="14" t="s">
        <v>129</v>
      </c>
      <c r="E24" s="83">
        <f>SUM(F24:L24)</f>
        <v>64</v>
      </c>
      <c r="F24" s="83">
        <v>10</v>
      </c>
      <c r="G24" s="83">
        <v>16</v>
      </c>
      <c r="H24" s="83">
        <v>9.75</v>
      </c>
      <c r="I24" s="83">
        <v>15</v>
      </c>
      <c r="J24" s="83">
        <v>13.25</v>
      </c>
      <c r="K24" s="83"/>
      <c r="L24" s="83"/>
    </row>
    <row r="25" spans="1:12" ht="14.25">
      <c r="A25" s="83" t="s">
        <v>18</v>
      </c>
      <c r="B25" s="84" t="s">
        <v>234</v>
      </c>
      <c r="C25" s="12" t="s">
        <v>200</v>
      </c>
      <c r="D25" s="84" t="s">
        <v>38</v>
      </c>
      <c r="E25" s="83">
        <f>SUM(F25:L25)</f>
        <v>60.25</v>
      </c>
      <c r="F25" s="83"/>
      <c r="G25" s="83">
        <v>21</v>
      </c>
      <c r="H25" s="83">
        <v>11</v>
      </c>
      <c r="I25" s="83"/>
      <c r="J25" s="83">
        <v>15.25</v>
      </c>
      <c r="K25" s="83">
        <v>13</v>
      </c>
      <c r="L25" s="83"/>
    </row>
    <row r="26" spans="1:12" ht="14.25">
      <c r="A26" s="83" t="s">
        <v>19</v>
      </c>
      <c r="B26" s="84" t="s">
        <v>247</v>
      </c>
      <c r="C26" s="14" t="s">
        <v>200</v>
      </c>
      <c r="D26" s="84" t="s">
        <v>38</v>
      </c>
      <c r="E26" s="83">
        <f>SUM(F26:L26)</f>
        <v>51</v>
      </c>
      <c r="F26" s="83"/>
      <c r="G26" s="83">
        <v>19</v>
      </c>
      <c r="H26" s="83">
        <v>13</v>
      </c>
      <c r="I26" s="83"/>
      <c r="J26" s="83">
        <v>7</v>
      </c>
      <c r="K26" s="83">
        <v>12</v>
      </c>
      <c r="L26" s="83"/>
    </row>
    <row r="27" spans="1:12" ht="14.25">
      <c r="A27" s="83" t="s">
        <v>20</v>
      </c>
      <c r="B27" s="110" t="s">
        <v>249</v>
      </c>
      <c r="C27" s="14" t="s">
        <v>200</v>
      </c>
      <c r="D27" s="14" t="s">
        <v>126</v>
      </c>
      <c r="E27" s="83">
        <f>SUM(F27:L27)</f>
        <v>49</v>
      </c>
      <c r="F27" s="83">
        <v>14</v>
      </c>
      <c r="G27" s="83"/>
      <c r="H27" s="83">
        <v>9</v>
      </c>
      <c r="I27" s="83">
        <v>16</v>
      </c>
      <c r="J27" s="83">
        <v>10</v>
      </c>
      <c r="K27" s="83"/>
      <c r="L27" s="83"/>
    </row>
    <row r="28" spans="1:12" ht="14.25">
      <c r="A28" s="83" t="s">
        <v>21</v>
      </c>
      <c r="B28" s="14" t="s">
        <v>338</v>
      </c>
      <c r="C28" s="14" t="s">
        <v>200</v>
      </c>
      <c r="D28" s="14" t="s">
        <v>129</v>
      </c>
      <c r="E28" s="83">
        <f>SUM(F28:L28)</f>
        <v>45</v>
      </c>
      <c r="F28" s="83">
        <v>5</v>
      </c>
      <c r="G28" s="83">
        <v>10</v>
      </c>
      <c r="H28" s="83">
        <v>12.75</v>
      </c>
      <c r="I28" s="83"/>
      <c r="J28" s="83">
        <v>16.25</v>
      </c>
      <c r="K28" s="83"/>
      <c r="L28" s="83">
        <v>1</v>
      </c>
    </row>
    <row r="29" spans="1:12" ht="14.25">
      <c r="A29" s="83" t="s">
        <v>22</v>
      </c>
      <c r="B29" s="275" t="s">
        <v>909</v>
      </c>
      <c r="C29" s="14" t="s">
        <v>200</v>
      </c>
      <c r="D29" s="111" t="s">
        <v>129</v>
      </c>
      <c r="E29" s="73">
        <f>SUM(F29:L29)</f>
        <v>43.75</v>
      </c>
      <c r="F29" s="73"/>
      <c r="G29" s="73"/>
      <c r="H29" s="73">
        <v>12</v>
      </c>
      <c r="I29" s="73"/>
      <c r="J29" s="73">
        <v>21.75</v>
      </c>
      <c r="K29" s="73"/>
      <c r="L29" s="83">
        <v>10</v>
      </c>
    </row>
    <row r="30" spans="1:12" ht="14.25">
      <c r="A30" s="83" t="s">
        <v>23</v>
      </c>
      <c r="B30" s="84" t="s">
        <v>100</v>
      </c>
      <c r="C30" s="14" t="s">
        <v>200</v>
      </c>
      <c r="D30" s="84" t="s">
        <v>38</v>
      </c>
      <c r="E30" s="83">
        <f>SUM(F30:L30)</f>
        <v>42.25</v>
      </c>
      <c r="F30" s="83"/>
      <c r="G30" s="83">
        <v>20</v>
      </c>
      <c r="H30" s="83"/>
      <c r="I30" s="83"/>
      <c r="J30" s="83">
        <v>16</v>
      </c>
      <c r="K30" s="83">
        <v>1</v>
      </c>
      <c r="L30" s="83">
        <v>5.25</v>
      </c>
    </row>
    <row r="31" spans="1:12" ht="14.25">
      <c r="A31" s="83" t="s">
        <v>24</v>
      </c>
      <c r="B31" s="14" t="s">
        <v>233</v>
      </c>
      <c r="C31" s="14" t="s">
        <v>200</v>
      </c>
      <c r="D31" s="14" t="s">
        <v>128</v>
      </c>
      <c r="E31" s="83">
        <f>SUM(F31:L31)</f>
        <v>42</v>
      </c>
      <c r="F31" s="83">
        <v>17</v>
      </c>
      <c r="G31" s="83"/>
      <c r="H31" s="83">
        <v>1</v>
      </c>
      <c r="I31" s="83">
        <v>21</v>
      </c>
      <c r="J31" s="83"/>
      <c r="K31" s="83"/>
      <c r="L31" s="83">
        <v>3</v>
      </c>
    </row>
    <row r="32" spans="1:12" ht="14.25">
      <c r="A32" s="83" t="s">
        <v>25</v>
      </c>
      <c r="B32" s="110" t="s">
        <v>133</v>
      </c>
      <c r="C32" s="14" t="s">
        <v>200</v>
      </c>
      <c r="D32" s="14" t="s">
        <v>131</v>
      </c>
      <c r="E32" s="83">
        <f>SUM(F32:L32)</f>
        <v>38.5</v>
      </c>
      <c r="F32" s="83">
        <v>27</v>
      </c>
      <c r="G32" s="83">
        <v>11</v>
      </c>
      <c r="H32" s="83"/>
      <c r="I32" s="83"/>
      <c r="J32" s="83"/>
      <c r="K32" s="83"/>
      <c r="L32" s="83">
        <v>0.5</v>
      </c>
    </row>
    <row r="33" spans="1:12" ht="14.25">
      <c r="A33" s="83" t="s">
        <v>27</v>
      </c>
      <c r="B33" s="15" t="s">
        <v>248</v>
      </c>
      <c r="C33" s="12" t="s">
        <v>200</v>
      </c>
      <c r="D33" s="13" t="s">
        <v>128</v>
      </c>
      <c r="E33" s="83">
        <f>SUM(F33:L33)</f>
        <v>36</v>
      </c>
      <c r="F33" s="83">
        <v>36</v>
      </c>
      <c r="G33" s="83"/>
      <c r="H33" s="83"/>
      <c r="I33" s="83"/>
      <c r="J33" s="83"/>
      <c r="K33" s="83"/>
      <c r="L33" s="83"/>
    </row>
    <row r="34" spans="1:12" ht="14.25">
      <c r="A34" s="83" t="s">
        <v>28</v>
      </c>
      <c r="B34" s="84" t="s">
        <v>421</v>
      </c>
      <c r="C34" s="14" t="s">
        <v>200</v>
      </c>
      <c r="D34" s="84" t="s">
        <v>38</v>
      </c>
      <c r="E34" s="83">
        <f>SUM(F34:L34)</f>
        <v>34</v>
      </c>
      <c r="F34" s="83"/>
      <c r="G34" s="83">
        <v>34</v>
      </c>
      <c r="H34" s="83"/>
      <c r="I34" s="83"/>
      <c r="J34" s="83"/>
      <c r="K34" s="83"/>
      <c r="L34" s="73"/>
    </row>
    <row r="35" spans="1:12" ht="14.25">
      <c r="A35" s="83" t="s">
        <v>29</v>
      </c>
      <c r="B35" s="73" t="s">
        <v>1000</v>
      </c>
      <c r="C35" s="14" t="s">
        <v>200</v>
      </c>
      <c r="D35" s="84" t="s">
        <v>52</v>
      </c>
      <c r="E35" s="83">
        <f>SUM(F35:L35)</f>
        <v>28</v>
      </c>
      <c r="F35" s="83"/>
      <c r="G35" s="83"/>
      <c r="H35" s="83">
        <v>12</v>
      </c>
      <c r="I35" s="83"/>
      <c r="J35" s="83">
        <v>8</v>
      </c>
      <c r="K35" s="83"/>
      <c r="L35" s="83">
        <v>8</v>
      </c>
    </row>
    <row r="36" spans="1:12" ht="14.25">
      <c r="A36" s="83" t="s">
        <v>30</v>
      </c>
      <c r="B36" s="73" t="s">
        <v>1465</v>
      </c>
      <c r="C36" s="14" t="s">
        <v>200</v>
      </c>
      <c r="D36" s="111" t="s">
        <v>129</v>
      </c>
      <c r="E36" s="83">
        <f>SUM(F36:L36)</f>
        <v>25</v>
      </c>
      <c r="F36" s="83"/>
      <c r="G36" s="83"/>
      <c r="H36" s="83"/>
      <c r="I36" s="83">
        <v>14</v>
      </c>
      <c r="J36" s="83"/>
      <c r="K36" s="83"/>
      <c r="L36" s="83">
        <v>11</v>
      </c>
    </row>
    <row r="37" spans="1:12" ht="14.25">
      <c r="A37" s="83" t="s">
        <v>31</v>
      </c>
      <c r="B37" s="14" t="s">
        <v>332</v>
      </c>
      <c r="C37" s="14" t="s">
        <v>200</v>
      </c>
      <c r="D37" s="14" t="s">
        <v>128</v>
      </c>
      <c r="E37" s="83">
        <f>SUM(F37:L37)</f>
        <v>23.5</v>
      </c>
      <c r="F37" s="83">
        <v>11</v>
      </c>
      <c r="G37" s="83"/>
      <c r="H37" s="83">
        <v>1.5</v>
      </c>
      <c r="I37" s="83">
        <v>11</v>
      </c>
      <c r="J37" s="83"/>
      <c r="K37" s="83"/>
      <c r="L37" s="83"/>
    </row>
    <row r="38" spans="1:12" ht="14.25">
      <c r="A38" s="83" t="s">
        <v>36</v>
      </c>
      <c r="B38" s="83" t="s">
        <v>888</v>
      </c>
      <c r="C38" s="14" t="s">
        <v>200</v>
      </c>
      <c r="D38" s="14" t="s">
        <v>129</v>
      </c>
      <c r="E38" s="83">
        <f>SUM(F38:L38)</f>
        <v>23</v>
      </c>
      <c r="F38" s="83"/>
      <c r="G38" s="83"/>
      <c r="H38" s="83">
        <v>6</v>
      </c>
      <c r="I38" s="83"/>
      <c r="J38" s="83">
        <v>10</v>
      </c>
      <c r="K38" s="83"/>
      <c r="L38" s="83">
        <v>7</v>
      </c>
    </row>
    <row r="39" spans="1:12" ht="14.25">
      <c r="A39" s="83" t="s">
        <v>40</v>
      </c>
      <c r="B39" s="84" t="s">
        <v>422</v>
      </c>
      <c r="C39" s="14" t="s">
        <v>200</v>
      </c>
      <c r="D39" s="84" t="s">
        <v>38</v>
      </c>
      <c r="E39" s="83">
        <f>SUM(F39:L39)</f>
        <v>22</v>
      </c>
      <c r="F39" s="83"/>
      <c r="G39" s="83">
        <v>8</v>
      </c>
      <c r="H39" s="83"/>
      <c r="I39" s="83"/>
      <c r="J39" s="83">
        <v>14</v>
      </c>
      <c r="K39" s="83"/>
      <c r="L39" s="83"/>
    </row>
    <row r="40" spans="1:12" ht="14.25">
      <c r="A40" s="83" t="s">
        <v>53</v>
      </c>
      <c r="B40" s="73" t="s">
        <v>1053</v>
      </c>
      <c r="C40" s="14" t="s">
        <v>200</v>
      </c>
      <c r="D40" s="111" t="s">
        <v>38</v>
      </c>
      <c r="E40" s="83">
        <f>SUM(F40:L40)</f>
        <v>19.25</v>
      </c>
      <c r="F40" s="83"/>
      <c r="G40" s="83"/>
      <c r="H40" s="83">
        <v>7</v>
      </c>
      <c r="I40" s="83"/>
      <c r="J40" s="83">
        <v>9.25</v>
      </c>
      <c r="K40" s="83">
        <v>3</v>
      </c>
      <c r="L40" s="83"/>
    </row>
    <row r="41" spans="1:12" ht="14.25">
      <c r="A41" s="83" t="s">
        <v>54</v>
      </c>
      <c r="B41" s="276" t="s">
        <v>933</v>
      </c>
      <c r="C41" s="14" t="s">
        <v>200</v>
      </c>
      <c r="D41" s="111" t="s">
        <v>38</v>
      </c>
      <c r="E41" s="83">
        <f>SUM(F41:L41)</f>
        <v>17</v>
      </c>
      <c r="F41" s="83"/>
      <c r="G41" s="83"/>
      <c r="H41" s="83">
        <v>10</v>
      </c>
      <c r="I41" s="83"/>
      <c r="J41" s="83">
        <v>6</v>
      </c>
      <c r="K41" s="83"/>
      <c r="L41" s="83">
        <v>1</v>
      </c>
    </row>
    <row r="42" spans="1:12" ht="14.25">
      <c r="A42" s="83" t="s">
        <v>55</v>
      </c>
      <c r="B42" s="73" t="s">
        <v>1479</v>
      </c>
      <c r="C42" s="14" t="s">
        <v>200</v>
      </c>
      <c r="D42" s="111" t="s">
        <v>1555</v>
      </c>
      <c r="E42" s="83">
        <f>SUM(F42:L42)</f>
        <v>14.75</v>
      </c>
      <c r="F42" s="83"/>
      <c r="G42" s="83"/>
      <c r="H42" s="83"/>
      <c r="I42" s="83">
        <v>4</v>
      </c>
      <c r="J42" s="83">
        <v>7.75</v>
      </c>
      <c r="K42" s="83"/>
      <c r="L42" s="83">
        <v>3</v>
      </c>
    </row>
    <row r="43" spans="1:12" ht="14.25">
      <c r="A43" s="83" t="s">
        <v>56</v>
      </c>
      <c r="B43" s="84" t="s">
        <v>246</v>
      </c>
      <c r="C43" s="14" t="s">
        <v>200</v>
      </c>
      <c r="D43" s="84" t="s">
        <v>129</v>
      </c>
      <c r="E43" s="83">
        <f>SUM(F43:L43)</f>
        <v>14</v>
      </c>
      <c r="F43" s="83"/>
      <c r="G43" s="83"/>
      <c r="H43" s="83">
        <v>8</v>
      </c>
      <c r="I43" s="83"/>
      <c r="J43" s="83">
        <v>4</v>
      </c>
      <c r="K43" s="83"/>
      <c r="L43" s="83">
        <v>2</v>
      </c>
    </row>
    <row r="44" spans="1:12" ht="14.25">
      <c r="A44" s="83" t="s">
        <v>57</v>
      </c>
      <c r="B44" s="84" t="s">
        <v>134</v>
      </c>
      <c r="C44" s="14" t="s">
        <v>200</v>
      </c>
      <c r="D44" s="84" t="s">
        <v>1429</v>
      </c>
      <c r="E44" s="83">
        <f>SUM(F44:L44)</f>
        <v>11</v>
      </c>
      <c r="F44" s="83"/>
      <c r="G44" s="83">
        <v>9</v>
      </c>
      <c r="H44" s="83"/>
      <c r="I44" s="83"/>
      <c r="J44" s="83"/>
      <c r="K44" s="83"/>
      <c r="L44" s="83">
        <v>2</v>
      </c>
    </row>
    <row r="45" spans="1:12" ht="14.25">
      <c r="A45" s="83" t="s">
        <v>58</v>
      </c>
      <c r="B45" s="84" t="s">
        <v>245</v>
      </c>
      <c r="C45" s="14" t="s">
        <v>200</v>
      </c>
      <c r="D45" s="84" t="s">
        <v>126</v>
      </c>
      <c r="E45" s="83">
        <f>SUM(F45:L45)</f>
        <v>10</v>
      </c>
      <c r="F45" s="83"/>
      <c r="G45" s="83">
        <v>4</v>
      </c>
      <c r="H45" s="83">
        <v>5</v>
      </c>
      <c r="I45" s="83"/>
      <c r="J45" s="83">
        <v>1</v>
      </c>
      <c r="K45" s="83"/>
      <c r="L45" s="83"/>
    </row>
    <row r="46" spans="1:12" ht="14.25">
      <c r="A46" s="83" t="s">
        <v>59</v>
      </c>
      <c r="B46" s="73" t="s">
        <v>1470</v>
      </c>
      <c r="C46" s="14" t="s">
        <v>200</v>
      </c>
      <c r="D46" s="111" t="s">
        <v>129</v>
      </c>
      <c r="E46" s="83">
        <f>SUM(F46:L46)</f>
        <v>10</v>
      </c>
      <c r="F46" s="83"/>
      <c r="G46" s="83"/>
      <c r="H46" s="83"/>
      <c r="I46" s="83">
        <v>10</v>
      </c>
      <c r="J46" s="83"/>
      <c r="K46" s="83"/>
      <c r="L46" s="83"/>
    </row>
    <row r="47" spans="1:12" ht="14.25">
      <c r="A47" s="83" t="s">
        <v>101</v>
      </c>
      <c r="B47" s="84" t="s">
        <v>260</v>
      </c>
      <c r="C47" s="14" t="s">
        <v>200</v>
      </c>
      <c r="D47" s="84" t="s">
        <v>38</v>
      </c>
      <c r="E47" s="83">
        <f>SUM(F47:L47)</f>
        <v>7</v>
      </c>
      <c r="F47" s="83"/>
      <c r="G47" s="83">
        <v>7</v>
      </c>
      <c r="H47" s="83"/>
      <c r="I47" s="83"/>
      <c r="J47" s="83"/>
      <c r="K47" s="83"/>
      <c r="L47" s="83"/>
    </row>
    <row r="48" spans="1:12" ht="14.25">
      <c r="A48" s="83" t="s">
        <v>102</v>
      </c>
      <c r="B48" s="73" t="s">
        <v>1477</v>
      </c>
      <c r="C48" s="14" t="s">
        <v>200</v>
      </c>
      <c r="D48" s="111" t="s">
        <v>125</v>
      </c>
      <c r="E48" s="83">
        <f>SUM(F48:L48)</f>
        <v>5</v>
      </c>
      <c r="F48" s="83"/>
      <c r="G48" s="83"/>
      <c r="H48" s="83"/>
      <c r="I48" s="83">
        <v>5</v>
      </c>
      <c r="J48" s="83"/>
      <c r="K48" s="83"/>
      <c r="L48" s="83"/>
    </row>
    <row r="49" spans="1:12" ht="14.25">
      <c r="A49" s="83" t="s">
        <v>103</v>
      </c>
      <c r="B49" s="73" t="s">
        <v>1580</v>
      </c>
      <c r="C49" s="14" t="s">
        <v>200</v>
      </c>
      <c r="D49" s="84" t="s">
        <v>38</v>
      </c>
      <c r="E49" s="83">
        <f>SUM(F49:L49)</f>
        <v>3</v>
      </c>
      <c r="F49" s="83"/>
      <c r="G49" s="83"/>
      <c r="H49" s="83"/>
      <c r="I49" s="83"/>
      <c r="J49" s="83">
        <v>3</v>
      </c>
      <c r="K49" s="83"/>
      <c r="L49" s="83"/>
    </row>
    <row r="50" spans="1:12" ht="14.25">
      <c r="A50" s="83" t="s">
        <v>104</v>
      </c>
      <c r="B50" s="73" t="s">
        <v>345</v>
      </c>
      <c r="C50" s="14" t="s">
        <v>200</v>
      </c>
      <c r="D50" s="111" t="s">
        <v>128</v>
      </c>
      <c r="E50" s="83">
        <f>SUM(F50:L50)</f>
        <v>3</v>
      </c>
      <c r="F50" s="83"/>
      <c r="G50" s="83"/>
      <c r="H50" s="83"/>
      <c r="I50" s="83"/>
      <c r="J50" s="83">
        <v>3</v>
      </c>
      <c r="K50" s="83"/>
      <c r="L50" s="83"/>
    </row>
    <row r="51" spans="1:12" ht="14.25">
      <c r="A51" s="83" t="s">
        <v>105</v>
      </c>
      <c r="B51" s="72" t="s">
        <v>1591</v>
      </c>
      <c r="C51" s="14" t="s">
        <v>200</v>
      </c>
      <c r="D51" s="84" t="s">
        <v>38</v>
      </c>
      <c r="E51" s="83">
        <f>SUM(F51:L51)</f>
        <v>3</v>
      </c>
      <c r="F51" s="83"/>
      <c r="G51" s="83"/>
      <c r="H51" s="83"/>
      <c r="I51" s="83"/>
      <c r="J51" s="83">
        <v>3</v>
      </c>
      <c r="K51" s="83"/>
      <c r="L51" s="83"/>
    </row>
    <row r="52" spans="1:12" ht="14.25">
      <c r="A52" s="83" t="s">
        <v>110</v>
      </c>
      <c r="B52" s="84" t="s">
        <v>352</v>
      </c>
      <c r="C52" s="14" t="s">
        <v>200</v>
      </c>
      <c r="D52" s="84" t="s">
        <v>129</v>
      </c>
      <c r="E52" s="83">
        <f>SUM(F52:L52)</f>
        <v>3</v>
      </c>
      <c r="F52" s="83"/>
      <c r="G52" s="83">
        <v>3</v>
      </c>
      <c r="H52" s="83"/>
      <c r="I52" s="83"/>
      <c r="J52" s="83"/>
      <c r="K52" s="83"/>
      <c r="L52" s="83"/>
    </row>
    <row r="53" spans="1:12" ht="14.25">
      <c r="A53" s="83" t="s">
        <v>111</v>
      </c>
      <c r="B53" s="73" t="s">
        <v>861</v>
      </c>
      <c r="C53" s="14" t="s">
        <v>200</v>
      </c>
      <c r="D53" s="111" t="s">
        <v>129</v>
      </c>
      <c r="E53" s="83">
        <f>SUM(F53:L53)</f>
        <v>3</v>
      </c>
      <c r="F53" s="83"/>
      <c r="G53" s="83"/>
      <c r="H53" s="83"/>
      <c r="I53" s="83">
        <v>3</v>
      </c>
      <c r="J53" s="83"/>
      <c r="K53" s="83"/>
      <c r="L53" s="83"/>
    </row>
    <row r="54" spans="1:12" ht="14.25">
      <c r="A54" s="83" t="s">
        <v>112</v>
      </c>
      <c r="B54" s="83" t="s">
        <v>875</v>
      </c>
      <c r="C54" s="14" t="s">
        <v>200</v>
      </c>
      <c r="D54" s="84" t="s">
        <v>38</v>
      </c>
      <c r="E54" s="83">
        <f>SUM(F54:L54)</f>
        <v>3</v>
      </c>
      <c r="F54" s="83"/>
      <c r="G54" s="83"/>
      <c r="H54" s="83">
        <v>3</v>
      </c>
      <c r="I54" s="83"/>
      <c r="J54" s="83"/>
      <c r="K54" s="83"/>
      <c r="L54" s="83"/>
    </row>
    <row r="55" spans="1:12" ht="14.25">
      <c r="A55" s="83" t="s">
        <v>115</v>
      </c>
      <c r="B55" s="73" t="s">
        <v>1482</v>
      </c>
      <c r="C55" s="14" t="s">
        <v>200</v>
      </c>
      <c r="D55" s="111" t="s">
        <v>125</v>
      </c>
      <c r="E55" s="83">
        <f>SUM(F55:L55)</f>
        <v>2</v>
      </c>
      <c r="F55" s="83"/>
      <c r="G55" s="83"/>
      <c r="H55" s="83"/>
      <c r="I55" s="83">
        <v>2</v>
      </c>
      <c r="J55" s="83"/>
      <c r="K55" s="83"/>
      <c r="L55" s="83"/>
    </row>
    <row r="56" spans="1:12" ht="14.25">
      <c r="A56" s="83" t="s">
        <v>116</v>
      </c>
      <c r="B56" s="73" t="s">
        <v>1064</v>
      </c>
      <c r="C56" s="14" t="s">
        <v>200</v>
      </c>
      <c r="D56" s="111" t="s">
        <v>1430</v>
      </c>
      <c r="E56" s="73">
        <f>SUM(F56:L56)</f>
        <v>1.25</v>
      </c>
      <c r="F56" s="73"/>
      <c r="G56" s="73"/>
      <c r="H56" s="73">
        <v>1.25</v>
      </c>
      <c r="I56" s="73"/>
      <c r="J56" s="73"/>
      <c r="K56" s="73"/>
      <c r="L56" s="73"/>
    </row>
    <row r="57" spans="1:12" ht="14.25">
      <c r="A57" s="83" t="s">
        <v>144</v>
      </c>
      <c r="B57" s="84" t="s">
        <v>98</v>
      </c>
      <c r="C57" s="14" t="s">
        <v>200</v>
      </c>
      <c r="D57" s="84" t="s">
        <v>1429</v>
      </c>
      <c r="E57" s="83">
        <f>SUM(F57:L57)</f>
        <v>0.25</v>
      </c>
      <c r="F57" s="83"/>
      <c r="G57" s="83"/>
      <c r="H57" s="83">
        <v>0.25</v>
      </c>
      <c r="I57" s="83"/>
      <c r="J57" s="83"/>
      <c r="K57" s="83"/>
      <c r="L57" s="83"/>
    </row>
  </sheetData>
  <sheetProtection/>
  <mergeCells count="2">
    <mergeCell ref="A1:L1"/>
    <mergeCell ref="A2:L2"/>
  </mergeCells>
  <printOptions/>
  <pageMargins left="0.40625" right="0.34375" top="0.3125" bottom="0.343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1">
      <selection activeCell="D13" sqref="C13:D13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5.6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475" t="s">
        <v>266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8.75" customHeight="1">
      <c r="A2" s="476" t="s">
        <v>416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110" t="s">
        <v>130</v>
      </c>
      <c r="C6" s="14" t="s">
        <v>198</v>
      </c>
      <c r="D6" s="14" t="s">
        <v>126</v>
      </c>
      <c r="E6" s="83">
        <f>SUM(F6:L6)</f>
        <v>173.5</v>
      </c>
      <c r="F6" s="83">
        <v>42</v>
      </c>
      <c r="G6" s="83">
        <v>30</v>
      </c>
      <c r="H6" s="83">
        <v>19</v>
      </c>
      <c r="I6" s="83">
        <v>38</v>
      </c>
      <c r="J6" s="83">
        <v>25.5</v>
      </c>
      <c r="K6" s="83">
        <v>10</v>
      </c>
      <c r="L6" s="83">
        <v>9</v>
      </c>
    </row>
    <row r="7" spans="1:12" ht="14.25">
      <c r="A7" s="83" t="s">
        <v>87</v>
      </c>
      <c r="B7" s="14" t="s">
        <v>232</v>
      </c>
      <c r="C7" s="14" t="s">
        <v>198</v>
      </c>
      <c r="D7" s="14" t="s">
        <v>37</v>
      </c>
      <c r="E7" s="83">
        <f>SUM(F7:L7)</f>
        <v>160.5</v>
      </c>
      <c r="F7" s="83">
        <v>34</v>
      </c>
      <c r="G7" s="83">
        <v>32</v>
      </c>
      <c r="H7" s="83">
        <v>27.75</v>
      </c>
      <c r="I7" s="83">
        <v>25</v>
      </c>
      <c r="J7" s="83">
        <v>23</v>
      </c>
      <c r="K7" s="83"/>
      <c r="L7" s="83">
        <v>18.75</v>
      </c>
    </row>
    <row r="8" spans="1:12" ht="14.25">
      <c r="A8" s="83" t="s">
        <v>88</v>
      </c>
      <c r="B8" s="110" t="s">
        <v>136</v>
      </c>
      <c r="C8" s="14" t="s">
        <v>198</v>
      </c>
      <c r="D8" s="14" t="s">
        <v>131</v>
      </c>
      <c r="E8" s="83">
        <f>SUM(F8:L8)</f>
        <v>133</v>
      </c>
      <c r="F8" s="83">
        <v>29</v>
      </c>
      <c r="G8" s="83">
        <v>23</v>
      </c>
      <c r="H8" s="83">
        <v>2.5</v>
      </c>
      <c r="I8" s="83">
        <v>34</v>
      </c>
      <c r="J8" s="83">
        <v>19.75</v>
      </c>
      <c r="K8" s="83">
        <v>17</v>
      </c>
      <c r="L8" s="83">
        <v>7.75</v>
      </c>
    </row>
    <row r="9" spans="1:12" ht="14.25">
      <c r="A9" s="83" t="s">
        <v>89</v>
      </c>
      <c r="B9" s="14" t="s">
        <v>240</v>
      </c>
      <c r="C9" s="14" t="s">
        <v>198</v>
      </c>
      <c r="D9" s="14" t="s">
        <v>126</v>
      </c>
      <c r="E9" s="83">
        <f>SUM(F9:L9)</f>
        <v>105.25</v>
      </c>
      <c r="F9" s="83">
        <v>28</v>
      </c>
      <c r="G9" s="83">
        <v>12</v>
      </c>
      <c r="H9" s="83">
        <v>9.75</v>
      </c>
      <c r="I9" s="83">
        <v>32</v>
      </c>
      <c r="J9" s="83">
        <v>10.5</v>
      </c>
      <c r="K9" s="83">
        <v>9</v>
      </c>
      <c r="L9" s="83">
        <v>4</v>
      </c>
    </row>
    <row r="10" spans="1:12" ht="14.25">
      <c r="A10" s="83" t="s">
        <v>90</v>
      </c>
      <c r="B10" s="14" t="s">
        <v>256</v>
      </c>
      <c r="C10" s="14" t="s">
        <v>198</v>
      </c>
      <c r="D10" s="14" t="s">
        <v>37</v>
      </c>
      <c r="E10" s="83">
        <f>SUM(F10:L10)</f>
        <v>99.5</v>
      </c>
      <c r="F10" s="83">
        <v>40</v>
      </c>
      <c r="G10" s="83">
        <v>6</v>
      </c>
      <c r="H10" s="83"/>
      <c r="I10" s="83">
        <v>36</v>
      </c>
      <c r="J10" s="83">
        <v>8.5</v>
      </c>
      <c r="K10" s="83"/>
      <c r="L10" s="83">
        <v>9</v>
      </c>
    </row>
    <row r="11" spans="1:12" ht="14.25">
      <c r="A11" s="83" t="s">
        <v>91</v>
      </c>
      <c r="B11" s="14" t="s">
        <v>141</v>
      </c>
      <c r="C11" s="14" t="s">
        <v>198</v>
      </c>
      <c r="D11" s="14" t="s">
        <v>33</v>
      </c>
      <c r="E11" s="83">
        <f>SUM(F11:L11)</f>
        <v>76.25</v>
      </c>
      <c r="F11" s="83">
        <v>15</v>
      </c>
      <c r="G11" s="83">
        <v>15</v>
      </c>
      <c r="H11" s="83">
        <v>1.25</v>
      </c>
      <c r="I11" s="83">
        <v>29</v>
      </c>
      <c r="J11" s="83">
        <v>5</v>
      </c>
      <c r="K11" s="83">
        <v>8</v>
      </c>
      <c r="L11" s="83">
        <v>3</v>
      </c>
    </row>
    <row r="12" spans="1:12" ht="14.25">
      <c r="A12" s="83" t="s">
        <v>92</v>
      </c>
      <c r="B12" s="110" t="s">
        <v>132</v>
      </c>
      <c r="C12" s="14" t="s">
        <v>198</v>
      </c>
      <c r="D12" s="14" t="s">
        <v>126</v>
      </c>
      <c r="E12" s="83">
        <f>SUM(F12:L12)</f>
        <v>64</v>
      </c>
      <c r="F12" s="83">
        <v>31</v>
      </c>
      <c r="G12" s="83"/>
      <c r="H12" s="83"/>
      <c r="I12" s="83">
        <v>33</v>
      </c>
      <c r="J12" s="83"/>
      <c r="K12" s="83"/>
      <c r="L12" s="83"/>
    </row>
    <row r="13" spans="1:12" ht="14.25">
      <c r="A13" s="83" t="s">
        <v>93</v>
      </c>
      <c r="B13" s="14" t="s">
        <v>138</v>
      </c>
      <c r="C13" s="14" t="s">
        <v>198</v>
      </c>
      <c r="D13" s="14" t="s">
        <v>257</v>
      </c>
      <c r="E13" s="83">
        <f>SUM(F13:L13)</f>
        <v>61</v>
      </c>
      <c r="F13" s="83">
        <v>19</v>
      </c>
      <c r="G13" s="83">
        <v>13</v>
      </c>
      <c r="H13" s="83"/>
      <c r="I13" s="83">
        <v>28</v>
      </c>
      <c r="J13" s="83"/>
      <c r="K13" s="83"/>
      <c r="L13" s="83">
        <v>1</v>
      </c>
    </row>
    <row r="14" spans="1:12" ht="14.25">
      <c r="A14" s="83" t="s">
        <v>119</v>
      </c>
      <c r="B14" s="14" t="s">
        <v>237</v>
      </c>
      <c r="C14" s="14" t="s">
        <v>198</v>
      </c>
      <c r="D14" s="14" t="s">
        <v>124</v>
      </c>
      <c r="E14" s="83">
        <f>SUM(F14:L14)</f>
        <v>53</v>
      </c>
      <c r="F14" s="83">
        <v>22</v>
      </c>
      <c r="G14" s="83">
        <v>22</v>
      </c>
      <c r="H14" s="83">
        <v>6</v>
      </c>
      <c r="I14" s="83"/>
      <c r="J14" s="83">
        <v>3</v>
      </c>
      <c r="K14" s="83"/>
      <c r="L14" s="83"/>
    </row>
    <row r="15" spans="1:12" ht="14.25">
      <c r="A15" s="83" t="s">
        <v>120</v>
      </c>
      <c r="B15" s="73" t="s">
        <v>236</v>
      </c>
      <c r="C15" s="14" t="s">
        <v>198</v>
      </c>
      <c r="D15" s="14" t="s">
        <v>128</v>
      </c>
      <c r="E15" s="83">
        <f>SUM(F15:L15)</f>
        <v>44.25</v>
      </c>
      <c r="F15" s="83"/>
      <c r="G15" s="83">
        <v>5</v>
      </c>
      <c r="H15" s="83"/>
      <c r="I15" s="83">
        <v>26</v>
      </c>
      <c r="J15" s="83">
        <v>9</v>
      </c>
      <c r="K15" s="83"/>
      <c r="L15" s="83">
        <v>4.25</v>
      </c>
    </row>
    <row r="16" spans="1:12" ht="14.25">
      <c r="A16" s="83" t="s">
        <v>121</v>
      </c>
      <c r="B16" s="14" t="s">
        <v>139</v>
      </c>
      <c r="C16" s="14" t="s">
        <v>198</v>
      </c>
      <c r="D16" s="14" t="s">
        <v>126</v>
      </c>
      <c r="E16" s="83">
        <f>SUM(F16:L16)</f>
        <v>33</v>
      </c>
      <c r="F16" s="83">
        <v>9</v>
      </c>
      <c r="G16" s="83">
        <v>14</v>
      </c>
      <c r="H16" s="83">
        <v>3</v>
      </c>
      <c r="I16" s="83"/>
      <c r="J16" s="83">
        <v>7</v>
      </c>
      <c r="K16" s="83"/>
      <c r="L16" s="83"/>
    </row>
    <row r="17" spans="1:12" ht="14.25">
      <c r="A17" s="83" t="s">
        <v>122</v>
      </c>
      <c r="B17" s="73" t="s">
        <v>262</v>
      </c>
      <c r="C17" s="14" t="s">
        <v>198</v>
      </c>
      <c r="D17" s="14" t="s">
        <v>257</v>
      </c>
      <c r="E17" s="83">
        <f>SUM(F17:L17)</f>
        <v>29</v>
      </c>
      <c r="F17" s="83"/>
      <c r="G17" s="83">
        <v>2</v>
      </c>
      <c r="H17" s="83"/>
      <c r="I17" s="83">
        <v>18</v>
      </c>
      <c r="J17" s="83">
        <v>7</v>
      </c>
      <c r="K17" s="83"/>
      <c r="L17" s="83">
        <v>2</v>
      </c>
    </row>
    <row r="18" spans="1:12" ht="14.25">
      <c r="A18" s="83" t="s">
        <v>11</v>
      </c>
      <c r="B18" s="15" t="s">
        <v>142</v>
      </c>
      <c r="C18" s="15">
        <v>2006</v>
      </c>
      <c r="D18" s="14" t="s">
        <v>128</v>
      </c>
      <c r="E18" s="83">
        <f>SUM(F18:L18)</f>
        <v>22</v>
      </c>
      <c r="F18" s="83">
        <v>16</v>
      </c>
      <c r="G18" s="83"/>
      <c r="H18" s="83"/>
      <c r="I18" s="83">
        <v>6</v>
      </c>
      <c r="J18" s="83"/>
      <c r="K18" s="83"/>
      <c r="L18" s="83"/>
    </row>
    <row r="19" spans="1:12" ht="14.25">
      <c r="A19" s="83" t="s">
        <v>12</v>
      </c>
      <c r="B19" s="73" t="s">
        <v>241</v>
      </c>
      <c r="C19" s="14" t="s">
        <v>198</v>
      </c>
      <c r="D19" s="111" t="s">
        <v>33</v>
      </c>
      <c r="E19" s="83">
        <f>SUM(F19:L19)</f>
        <v>22</v>
      </c>
      <c r="F19" s="83"/>
      <c r="G19" s="83"/>
      <c r="H19" s="83">
        <v>2</v>
      </c>
      <c r="I19" s="83">
        <v>1</v>
      </c>
      <c r="J19" s="83">
        <v>13</v>
      </c>
      <c r="K19" s="83"/>
      <c r="L19" s="83">
        <v>6</v>
      </c>
    </row>
    <row r="20" spans="1:12" ht="14.25">
      <c r="A20" s="83" t="s">
        <v>13</v>
      </c>
      <c r="B20" s="14" t="s">
        <v>242</v>
      </c>
      <c r="C20" s="14" t="s">
        <v>198</v>
      </c>
      <c r="D20" s="14" t="s">
        <v>128</v>
      </c>
      <c r="E20" s="83">
        <f>SUM(F20:L20)</f>
        <v>20</v>
      </c>
      <c r="F20" s="83">
        <v>3</v>
      </c>
      <c r="G20" s="83"/>
      <c r="H20" s="83"/>
      <c r="I20" s="83">
        <v>17</v>
      </c>
      <c r="J20" s="83"/>
      <c r="K20" s="83"/>
      <c r="L20" s="83"/>
    </row>
    <row r="21" spans="1:12" ht="14.25">
      <c r="A21" s="83" t="s">
        <v>14</v>
      </c>
      <c r="B21" s="73" t="s">
        <v>1458</v>
      </c>
      <c r="C21" s="14" t="s">
        <v>198</v>
      </c>
      <c r="D21" s="111" t="s">
        <v>129</v>
      </c>
      <c r="E21" s="83">
        <f>SUM(F21:L21)</f>
        <v>19</v>
      </c>
      <c r="F21" s="83"/>
      <c r="G21" s="83"/>
      <c r="H21" s="83"/>
      <c r="I21" s="83">
        <v>19</v>
      </c>
      <c r="J21" s="83"/>
      <c r="K21" s="83"/>
      <c r="L21" s="83"/>
    </row>
    <row r="22" spans="1:12" ht="14.25">
      <c r="A22" s="83" t="s">
        <v>15</v>
      </c>
      <c r="B22" s="14" t="s">
        <v>330</v>
      </c>
      <c r="C22" s="14" t="s">
        <v>198</v>
      </c>
      <c r="D22" s="14" t="s">
        <v>129</v>
      </c>
      <c r="E22" s="83">
        <f>SUM(F22:L22)</f>
        <v>17.75</v>
      </c>
      <c r="F22" s="83">
        <v>12</v>
      </c>
      <c r="G22" s="83"/>
      <c r="H22" s="83"/>
      <c r="I22" s="83"/>
      <c r="J22" s="83">
        <v>5.75</v>
      </c>
      <c r="K22" s="83"/>
      <c r="L22" s="83"/>
    </row>
    <row r="23" spans="1:12" ht="14.25">
      <c r="A23" s="83" t="s">
        <v>16</v>
      </c>
      <c r="B23" s="73" t="s">
        <v>898</v>
      </c>
      <c r="C23" s="15">
        <v>2006</v>
      </c>
      <c r="D23" s="111" t="s">
        <v>126</v>
      </c>
      <c r="E23" s="83">
        <f>SUM(F23:L23)</f>
        <v>13</v>
      </c>
      <c r="F23" s="83"/>
      <c r="G23" s="83"/>
      <c r="H23" s="83"/>
      <c r="I23" s="83">
        <v>13</v>
      </c>
      <c r="J23" s="83"/>
      <c r="K23" s="83"/>
      <c r="L23" s="83"/>
    </row>
    <row r="24" spans="1:12" ht="14.25">
      <c r="A24" s="83" t="s">
        <v>17</v>
      </c>
      <c r="B24" s="14" t="s">
        <v>239</v>
      </c>
      <c r="C24" s="14" t="s">
        <v>198</v>
      </c>
      <c r="D24" s="14" t="s">
        <v>257</v>
      </c>
      <c r="E24" s="83">
        <f>SUM(F24:L24)</f>
        <v>13</v>
      </c>
      <c r="F24" s="83">
        <v>6</v>
      </c>
      <c r="G24" s="83"/>
      <c r="H24" s="83"/>
      <c r="I24" s="83">
        <v>7</v>
      </c>
      <c r="J24" s="83"/>
      <c r="K24" s="83"/>
      <c r="L24" s="83"/>
    </row>
    <row r="25" spans="1:12" ht="14.25">
      <c r="A25" s="83" t="s">
        <v>18</v>
      </c>
      <c r="B25" s="73" t="s">
        <v>123</v>
      </c>
      <c r="C25" s="14" t="s">
        <v>198</v>
      </c>
      <c r="D25" s="111" t="s">
        <v>37</v>
      </c>
      <c r="E25" s="83">
        <f>SUM(F25:L25)</f>
        <v>11.75</v>
      </c>
      <c r="F25" s="83"/>
      <c r="G25" s="83">
        <v>1</v>
      </c>
      <c r="H25" s="83">
        <v>5</v>
      </c>
      <c r="I25" s="83">
        <v>2.75</v>
      </c>
      <c r="J25" s="83">
        <v>3</v>
      </c>
      <c r="K25" s="83"/>
      <c r="L25" s="83"/>
    </row>
    <row r="26" spans="1:12" ht="14.25">
      <c r="A26" s="83" t="s">
        <v>19</v>
      </c>
      <c r="B26" s="73" t="s">
        <v>940</v>
      </c>
      <c r="C26" s="14" t="s">
        <v>198</v>
      </c>
      <c r="D26" s="111" t="s">
        <v>131</v>
      </c>
      <c r="E26" s="83">
        <f>SUM(F26:L26)</f>
        <v>11</v>
      </c>
      <c r="F26" s="83"/>
      <c r="G26" s="83"/>
      <c r="H26" s="83">
        <v>5</v>
      </c>
      <c r="I26" s="83"/>
      <c r="J26" s="83">
        <v>4</v>
      </c>
      <c r="K26" s="83"/>
      <c r="L26" s="83">
        <v>2</v>
      </c>
    </row>
    <row r="27" spans="1:12" ht="14.25">
      <c r="A27" s="83" t="s">
        <v>20</v>
      </c>
      <c r="B27" s="73" t="s">
        <v>884</v>
      </c>
      <c r="C27" s="14" t="s">
        <v>198</v>
      </c>
      <c r="D27" s="14" t="s">
        <v>128</v>
      </c>
      <c r="E27" s="83">
        <f>SUM(F27:L27)</f>
        <v>10</v>
      </c>
      <c r="F27" s="83"/>
      <c r="G27" s="83"/>
      <c r="H27" s="83"/>
      <c r="I27" s="83"/>
      <c r="J27" s="83">
        <v>10</v>
      </c>
      <c r="K27" s="83"/>
      <c r="L27" s="83"/>
    </row>
    <row r="28" spans="1:12" ht="14.25">
      <c r="A28" s="83" t="s">
        <v>21</v>
      </c>
      <c r="B28" s="73" t="s">
        <v>137</v>
      </c>
      <c r="C28" s="14" t="s">
        <v>198</v>
      </c>
      <c r="D28" s="111" t="s">
        <v>129</v>
      </c>
      <c r="E28" s="83">
        <f>SUM(F28:L28)</f>
        <v>9</v>
      </c>
      <c r="F28" s="83"/>
      <c r="G28" s="83"/>
      <c r="H28" s="83"/>
      <c r="I28" s="83">
        <v>9</v>
      </c>
      <c r="J28" s="83"/>
      <c r="K28" s="83"/>
      <c r="L28" s="83"/>
    </row>
    <row r="29" spans="1:12" ht="14.25">
      <c r="A29" s="83" t="s">
        <v>22</v>
      </c>
      <c r="B29" s="14" t="s">
        <v>140</v>
      </c>
      <c r="C29" s="14" t="s">
        <v>198</v>
      </c>
      <c r="D29" s="14" t="s">
        <v>127</v>
      </c>
      <c r="E29" s="83">
        <f>SUM(F29:L29)</f>
        <v>7</v>
      </c>
      <c r="F29" s="83">
        <v>7</v>
      </c>
      <c r="G29" s="83"/>
      <c r="H29" s="83"/>
      <c r="I29" s="83"/>
      <c r="J29" s="83"/>
      <c r="K29" s="83"/>
      <c r="L29" s="83"/>
    </row>
    <row r="30" spans="1:12" ht="14.25">
      <c r="A30" s="83" t="s">
        <v>23</v>
      </c>
      <c r="B30" s="14" t="s">
        <v>341</v>
      </c>
      <c r="C30" s="14" t="s">
        <v>198</v>
      </c>
      <c r="D30" s="14" t="s">
        <v>127</v>
      </c>
      <c r="E30" s="83">
        <f>SUM(F30:L30)</f>
        <v>1</v>
      </c>
      <c r="F30" s="83">
        <v>1</v>
      </c>
      <c r="G30" s="83"/>
      <c r="H30" s="83"/>
      <c r="I30" s="83"/>
      <c r="J30" s="83"/>
      <c r="K30" s="83"/>
      <c r="L30" s="83"/>
    </row>
    <row r="31" spans="1:12" ht="14.25">
      <c r="A31" s="83" t="s">
        <v>24</v>
      </c>
      <c r="B31" s="73" t="s">
        <v>147</v>
      </c>
      <c r="C31" s="14" t="s">
        <v>198</v>
      </c>
      <c r="D31" s="111" t="s">
        <v>131</v>
      </c>
      <c r="E31" s="83">
        <f>SUM(F31:L31)</f>
        <v>0.5</v>
      </c>
      <c r="F31" s="83"/>
      <c r="G31" s="83"/>
      <c r="H31" s="83">
        <v>0.5</v>
      </c>
      <c r="I31" s="83"/>
      <c r="J31" s="83"/>
      <c r="K31" s="83"/>
      <c r="L31" s="83"/>
    </row>
    <row r="32" spans="1:12" ht="14.25">
      <c r="A32" s="83" t="s">
        <v>25</v>
      </c>
      <c r="B32" s="73" t="s">
        <v>367</v>
      </c>
      <c r="C32" s="14" t="s">
        <v>198</v>
      </c>
      <c r="D32" s="111" t="s">
        <v>131</v>
      </c>
      <c r="E32" s="83">
        <f>SUM(F32:L32)</f>
        <v>0.25</v>
      </c>
      <c r="F32" s="83"/>
      <c r="G32" s="83"/>
      <c r="H32" s="83">
        <v>0.25</v>
      </c>
      <c r="I32" s="83"/>
      <c r="J32" s="83"/>
      <c r="K32" s="83"/>
      <c r="L32" s="83"/>
    </row>
    <row r="33" spans="3:12" ht="14.25">
      <c r="C33" s="14"/>
      <c r="D33" s="111"/>
      <c r="E33" s="83"/>
      <c r="F33" s="83"/>
      <c r="G33" s="83"/>
      <c r="H33" s="83"/>
      <c r="I33" s="83"/>
      <c r="J33" s="83"/>
      <c r="K33" s="83"/>
      <c r="L33" s="83"/>
    </row>
    <row r="34" spans="3:12" ht="14.25">
      <c r="C34" s="14"/>
      <c r="E34" s="83"/>
      <c r="F34" s="83"/>
      <c r="G34" s="83"/>
      <c r="H34" s="83"/>
      <c r="I34" s="83"/>
      <c r="J34" s="83"/>
      <c r="K34" s="83"/>
      <c r="L34" s="83"/>
    </row>
    <row r="35" spans="3:12" ht="14.25">
      <c r="C35" s="14"/>
      <c r="E35" s="83"/>
      <c r="F35" s="83"/>
      <c r="G35" s="83"/>
      <c r="H35" s="83"/>
      <c r="I35" s="83"/>
      <c r="J35" s="83"/>
      <c r="K35" s="83"/>
      <c r="L35" s="83"/>
    </row>
    <row r="36" ht="14.25">
      <c r="C36" s="14"/>
    </row>
    <row r="37" ht="14.25">
      <c r="C37" s="14"/>
    </row>
    <row r="38" ht="14.25">
      <c r="C38" s="14"/>
    </row>
    <row r="39" ht="14.25">
      <c r="C39" s="14"/>
    </row>
    <row r="40" ht="14.25">
      <c r="C40" s="14"/>
    </row>
    <row r="41" ht="14.25">
      <c r="C41" s="15"/>
    </row>
    <row r="42" ht="14.25">
      <c r="C42" s="14"/>
    </row>
    <row r="43" ht="14.25">
      <c r="C43" s="14"/>
    </row>
  </sheetData>
  <sheetProtection/>
  <mergeCells count="2">
    <mergeCell ref="A1:L1"/>
    <mergeCell ref="A2:L2"/>
  </mergeCells>
  <printOptions/>
  <pageMargins left="0.34375" right="0.3854166666666667" top="0.312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view="pageLayout" workbookViewId="0" topLeftCell="A1">
      <selection activeCell="I20" sqref="I20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7.37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475" t="s">
        <v>266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8.75" customHeight="1">
      <c r="A2" s="476" t="s">
        <v>72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1030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73" t="s">
        <v>106</v>
      </c>
      <c r="C6" s="73" t="s">
        <v>200</v>
      </c>
      <c r="D6" s="73" t="s">
        <v>126</v>
      </c>
      <c r="E6" s="83">
        <f>SUM(F6:L6)</f>
        <v>228.75</v>
      </c>
      <c r="F6" s="73">
        <v>35</v>
      </c>
      <c r="G6" s="83">
        <v>45</v>
      </c>
      <c r="H6" s="83">
        <v>24.25</v>
      </c>
      <c r="I6" s="83">
        <v>40</v>
      </c>
      <c r="J6" s="83">
        <v>30.25</v>
      </c>
      <c r="K6" s="83">
        <v>30</v>
      </c>
      <c r="L6" s="83">
        <v>24.25</v>
      </c>
    </row>
    <row r="7" spans="1:12" ht="14.25">
      <c r="A7" s="83" t="s">
        <v>87</v>
      </c>
      <c r="B7" s="73" t="s">
        <v>44</v>
      </c>
      <c r="C7" s="73" t="s">
        <v>200</v>
      </c>
      <c r="D7" s="73" t="s">
        <v>128</v>
      </c>
      <c r="E7" s="83">
        <f>SUM(F7:L7)</f>
        <v>228.5</v>
      </c>
      <c r="F7" s="73">
        <v>40</v>
      </c>
      <c r="G7" s="83">
        <v>40</v>
      </c>
      <c r="H7" s="83">
        <v>34.25</v>
      </c>
      <c r="I7" s="83">
        <v>38</v>
      </c>
      <c r="J7" s="83">
        <v>35.75</v>
      </c>
      <c r="K7" s="83">
        <v>22</v>
      </c>
      <c r="L7" s="83">
        <v>18.5</v>
      </c>
    </row>
    <row r="8" spans="1:12" ht="14.25">
      <c r="A8" s="83" t="s">
        <v>88</v>
      </c>
      <c r="B8" s="73" t="s">
        <v>1431</v>
      </c>
      <c r="C8" s="73" t="s">
        <v>200</v>
      </c>
      <c r="D8" s="73" t="s">
        <v>128</v>
      </c>
      <c r="E8" s="83">
        <f>SUM(F8:L8)</f>
        <v>205.5</v>
      </c>
      <c r="F8" s="83"/>
      <c r="G8" s="83">
        <v>42</v>
      </c>
      <c r="H8" s="83">
        <v>36.25</v>
      </c>
      <c r="I8" s="83">
        <v>45</v>
      </c>
      <c r="J8" s="83">
        <v>33.75</v>
      </c>
      <c r="K8" s="83">
        <v>27</v>
      </c>
      <c r="L8" s="83">
        <v>21.5</v>
      </c>
    </row>
    <row r="9" spans="1:12" ht="14.25">
      <c r="A9" s="83" t="s">
        <v>89</v>
      </c>
      <c r="B9" s="73" t="s">
        <v>381</v>
      </c>
      <c r="C9" s="73" t="s">
        <v>200</v>
      </c>
      <c r="D9" s="73" t="s">
        <v>126</v>
      </c>
      <c r="E9" s="83">
        <f>SUM(F9:L9)</f>
        <v>181.5</v>
      </c>
      <c r="F9" s="73">
        <v>34</v>
      </c>
      <c r="G9" s="83">
        <v>30</v>
      </c>
      <c r="H9" s="83">
        <v>26</v>
      </c>
      <c r="I9" s="83">
        <v>34</v>
      </c>
      <c r="J9" s="83">
        <v>20.25</v>
      </c>
      <c r="K9" s="83">
        <v>19</v>
      </c>
      <c r="L9" s="83">
        <v>18.25</v>
      </c>
    </row>
    <row r="10" spans="1:12" ht="14.25">
      <c r="A10" s="83" t="s">
        <v>90</v>
      </c>
      <c r="B10" s="181" t="s">
        <v>42</v>
      </c>
      <c r="C10" s="73" t="s">
        <v>200</v>
      </c>
      <c r="D10" s="73" t="s">
        <v>257</v>
      </c>
      <c r="E10" s="83">
        <f>SUM(F10:L10)</f>
        <v>156.75</v>
      </c>
      <c r="F10" s="73">
        <v>42</v>
      </c>
      <c r="G10" s="83">
        <v>29</v>
      </c>
      <c r="H10" s="83">
        <v>26.5</v>
      </c>
      <c r="I10" s="83">
        <v>35</v>
      </c>
      <c r="J10" s="83">
        <v>19.75</v>
      </c>
      <c r="K10" s="83"/>
      <c r="L10" s="83">
        <v>4.5</v>
      </c>
    </row>
    <row r="11" spans="1:12" ht="14.25">
      <c r="A11" s="83" t="s">
        <v>91</v>
      </c>
      <c r="B11" s="73" t="s">
        <v>393</v>
      </c>
      <c r="C11" s="73" t="s">
        <v>200</v>
      </c>
      <c r="D11" s="73" t="s">
        <v>129</v>
      </c>
      <c r="E11" s="83">
        <f>SUM(F11:L11)</f>
        <v>147.75</v>
      </c>
      <c r="F11" s="73">
        <v>12</v>
      </c>
      <c r="G11" s="83">
        <v>34</v>
      </c>
      <c r="H11" s="83">
        <v>33.75</v>
      </c>
      <c r="I11" s="83">
        <v>19</v>
      </c>
      <c r="J11" s="83">
        <v>24.25</v>
      </c>
      <c r="K11" s="83">
        <v>13</v>
      </c>
      <c r="L11" s="83">
        <v>11.75</v>
      </c>
    </row>
    <row r="12" spans="1:12" ht="14.25">
      <c r="A12" s="83" t="s">
        <v>92</v>
      </c>
      <c r="B12" s="181" t="s">
        <v>108</v>
      </c>
      <c r="C12" s="73" t="s">
        <v>200</v>
      </c>
      <c r="D12" s="73" t="s">
        <v>38</v>
      </c>
      <c r="E12" s="83">
        <f>SUM(F12:L12)</f>
        <v>136</v>
      </c>
      <c r="F12" s="73">
        <v>30</v>
      </c>
      <c r="G12" s="83">
        <v>32</v>
      </c>
      <c r="H12" s="83">
        <v>12</v>
      </c>
      <c r="I12" s="83">
        <v>29</v>
      </c>
      <c r="J12" s="83">
        <v>18</v>
      </c>
      <c r="K12" s="83">
        <v>10</v>
      </c>
      <c r="L12" s="83">
        <v>5</v>
      </c>
    </row>
    <row r="13" spans="1:12" ht="14.25">
      <c r="A13" s="83" t="s">
        <v>93</v>
      </c>
      <c r="B13" s="73" t="s">
        <v>392</v>
      </c>
      <c r="C13" s="73" t="s">
        <v>200</v>
      </c>
      <c r="D13" s="73" t="s">
        <v>37</v>
      </c>
      <c r="E13" s="83">
        <f>SUM(F13:L13)</f>
        <v>127.75</v>
      </c>
      <c r="F13" s="73">
        <v>14</v>
      </c>
      <c r="G13" s="83">
        <v>31</v>
      </c>
      <c r="H13" s="83">
        <v>16</v>
      </c>
      <c r="I13" s="83">
        <v>30</v>
      </c>
      <c r="J13" s="83">
        <v>18.75</v>
      </c>
      <c r="K13" s="83">
        <v>9</v>
      </c>
      <c r="L13" s="83">
        <v>9</v>
      </c>
    </row>
    <row r="14" spans="1:12" ht="14.25">
      <c r="A14" s="83" t="s">
        <v>119</v>
      </c>
      <c r="B14" s="73" t="s">
        <v>118</v>
      </c>
      <c r="C14" s="73" t="s">
        <v>200</v>
      </c>
      <c r="D14" s="73" t="s">
        <v>257</v>
      </c>
      <c r="E14" s="83">
        <f>SUM(F14:L14)</f>
        <v>106.75</v>
      </c>
      <c r="F14" s="73">
        <v>29</v>
      </c>
      <c r="G14" s="83">
        <v>12</v>
      </c>
      <c r="H14" s="83"/>
      <c r="I14" s="83">
        <v>31</v>
      </c>
      <c r="J14" s="83">
        <v>11</v>
      </c>
      <c r="K14" s="83">
        <v>14</v>
      </c>
      <c r="L14" s="83">
        <v>9.75</v>
      </c>
    </row>
    <row r="15" spans="1:12" ht="14.25">
      <c r="A15" s="83" t="s">
        <v>120</v>
      </c>
      <c r="B15" s="73" t="s">
        <v>390</v>
      </c>
      <c r="C15" s="73" t="s">
        <v>200</v>
      </c>
      <c r="D15" s="73" t="s">
        <v>129</v>
      </c>
      <c r="E15" s="83">
        <f>SUM(F15:L15)</f>
        <v>92</v>
      </c>
      <c r="F15" s="73">
        <v>19</v>
      </c>
      <c r="G15" s="83">
        <v>20</v>
      </c>
      <c r="H15" s="83">
        <v>2.75</v>
      </c>
      <c r="I15" s="83">
        <v>26</v>
      </c>
      <c r="J15" s="83">
        <v>14.25</v>
      </c>
      <c r="K15" s="83">
        <v>6</v>
      </c>
      <c r="L15" s="83">
        <v>4</v>
      </c>
    </row>
    <row r="16" spans="1:12" ht="14.25">
      <c r="A16" s="83" t="s">
        <v>121</v>
      </c>
      <c r="B16" s="73" t="s">
        <v>117</v>
      </c>
      <c r="C16" s="73" t="s">
        <v>200</v>
      </c>
      <c r="D16" s="73" t="s">
        <v>257</v>
      </c>
      <c r="E16" s="83">
        <f>SUM(F16:L16)</f>
        <v>90</v>
      </c>
      <c r="F16" s="73">
        <v>8</v>
      </c>
      <c r="G16" s="83">
        <v>13</v>
      </c>
      <c r="H16" s="83">
        <v>18.5</v>
      </c>
      <c r="I16" s="83">
        <v>13</v>
      </c>
      <c r="J16" s="83">
        <v>11</v>
      </c>
      <c r="K16" s="83">
        <v>17</v>
      </c>
      <c r="L16" s="83">
        <v>9.5</v>
      </c>
    </row>
    <row r="17" spans="1:12" ht="14.25">
      <c r="A17" s="83" t="s">
        <v>122</v>
      </c>
      <c r="B17" s="73" t="s">
        <v>459</v>
      </c>
      <c r="C17" s="73" t="s">
        <v>200</v>
      </c>
      <c r="D17" s="111" t="s">
        <v>37</v>
      </c>
      <c r="E17" s="83">
        <f>SUM(F17:L17)</f>
        <v>78.75</v>
      </c>
      <c r="F17" s="83"/>
      <c r="G17" s="83">
        <v>35</v>
      </c>
      <c r="H17" s="83"/>
      <c r="I17" s="83"/>
      <c r="J17" s="83">
        <v>26.75</v>
      </c>
      <c r="K17" s="83">
        <v>9</v>
      </c>
      <c r="L17" s="83">
        <v>8</v>
      </c>
    </row>
    <row r="18" spans="1:12" ht="14.25">
      <c r="A18" s="83" t="s">
        <v>11</v>
      </c>
      <c r="B18" s="184" t="s">
        <v>43</v>
      </c>
      <c r="C18" s="184" t="s">
        <v>200</v>
      </c>
      <c r="D18" s="184" t="s">
        <v>257</v>
      </c>
      <c r="E18" s="83">
        <f>SUM(F18:L18)</f>
        <v>78.5</v>
      </c>
      <c r="F18" s="73">
        <v>22</v>
      </c>
      <c r="G18" s="83">
        <v>28</v>
      </c>
      <c r="H18" s="83">
        <v>24.5</v>
      </c>
      <c r="I18" s="83"/>
      <c r="J18" s="83"/>
      <c r="K18" s="83">
        <v>4</v>
      </c>
      <c r="L18" s="83"/>
    </row>
    <row r="19" spans="1:12" ht="14.25">
      <c r="A19" s="83" t="s">
        <v>12</v>
      </c>
      <c r="B19" s="73" t="s">
        <v>166</v>
      </c>
      <c r="C19" s="73" t="s">
        <v>200</v>
      </c>
      <c r="D19" s="73" t="s">
        <v>129</v>
      </c>
      <c r="E19" s="83">
        <f>SUM(F19:L19)</f>
        <v>76</v>
      </c>
      <c r="F19" s="73">
        <v>31</v>
      </c>
      <c r="G19" s="83">
        <v>24</v>
      </c>
      <c r="H19" s="83">
        <v>13</v>
      </c>
      <c r="I19" s="83"/>
      <c r="J19" s="83">
        <v>3</v>
      </c>
      <c r="K19" s="83">
        <v>5</v>
      </c>
      <c r="L19" s="83"/>
    </row>
    <row r="20" spans="1:12" ht="14.25">
      <c r="A20" s="83" t="s">
        <v>13</v>
      </c>
      <c r="B20" s="73" t="s">
        <v>45</v>
      </c>
      <c r="C20" s="73" t="s">
        <v>200</v>
      </c>
      <c r="D20" s="73" t="s">
        <v>38</v>
      </c>
      <c r="E20" s="83">
        <f>SUM(F20:L20)</f>
        <v>64.25</v>
      </c>
      <c r="F20" s="73">
        <v>7</v>
      </c>
      <c r="G20" s="83">
        <v>23</v>
      </c>
      <c r="H20" s="83">
        <v>20.25</v>
      </c>
      <c r="I20" s="83"/>
      <c r="J20" s="83">
        <v>12</v>
      </c>
      <c r="K20" s="83">
        <v>2</v>
      </c>
      <c r="L20" s="83"/>
    </row>
    <row r="21" spans="1:12" ht="14.25">
      <c r="A21" s="83" t="s">
        <v>14</v>
      </c>
      <c r="B21" s="73" t="s">
        <v>206</v>
      </c>
      <c r="C21" s="73" t="s">
        <v>200</v>
      </c>
      <c r="D21" s="73" t="s">
        <v>129</v>
      </c>
      <c r="E21" s="83">
        <f>SUM(F21:L21)</f>
        <v>58</v>
      </c>
      <c r="F21" s="73">
        <v>23</v>
      </c>
      <c r="G21" s="83">
        <v>18</v>
      </c>
      <c r="H21" s="83"/>
      <c r="I21" s="83"/>
      <c r="J21" s="83">
        <v>17</v>
      </c>
      <c r="K21" s="83"/>
      <c r="L21" s="83"/>
    </row>
    <row r="22" spans="1:12" ht="14.25">
      <c r="A22" s="83" t="s">
        <v>15</v>
      </c>
      <c r="B22" s="73" t="s">
        <v>394</v>
      </c>
      <c r="C22" s="73" t="s">
        <v>200</v>
      </c>
      <c r="D22" s="73" t="s">
        <v>129</v>
      </c>
      <c r="E22" s="83">
        <f>SUM(F22:L22)</f>
        <v>55.75</v>
      </c>
      <c r="F22" s="73">
        <v>10</v>
      </c>
      <c r="G22" s="83">
        <v>21</v>
      </c>
      <c r="H22" s="83">
        <v>3</v>
      </c>
      <c r="I22" s="83"/>
      <c r="J22" s="83">
        <v>21.75</v>
      </c>
      <c r="K22" s="83"/>
      <c r="L22" s="83"/>
    </row>
    <row r="23" spans="1:12" ht="14.25">
      <c r="A23" s="83" t="s">
        <v>16</v>
      </c>
      <c r="B23" s="73" t="s">
        <v>164</v>
      </c>
      <c r="C23" s="73" t="s">
        <v>200</v>
      </c>
      <c r="D23" s="73" t="s">
        <v>128</v>
      </c>
      <c r="E23" s="83">
        <f>SUM(F23:L23)</f>
        <v>54.5</v>
      </c>
      <c r="F23" s="73">
        <v>16</v>
      </c>
      <c r="G23" s="83">
        <v>14</v>
      </c>
      <c r="H23" s="83">
        <v>11.5</v>
      </c>
      <c r="I23" s="83"/>
      <c r="J23" s="83">
        <v>13</v>
      </c>
      <c r="K23" s="83"/>
      <c r="L23" s="83"/>
    </row>
    <row r="24" spans="1:12" ht="14.25">
      <c r="A24" s="83" t="s">
        <v>17</v>
      </c>
      <c r="B24" s="73" t="s">
        <v>264</v>
      </c>
      <c r="C24" s="73" t="s">
        <v>200</v>
      </c>
      <c r="D24" s="73" t="s">
        <v>126</v>
      </c>
      <c r="E24" s="83">
        <f>SUM(F24:L24)</f>
        <v>48</v>
      </c>
      <c r="F24" s="73">
        <v>15</v>
      </c>
      <c r="G24" s="83">
        <v>8</v>
      </c>
      <c r="H24" s="83">
        <v>5</v>
      </c>
      <c r="I24" s="83">
        <v>9</v>
      </c>
      <c r="J24" s="83">
        <v>11</v>
      </c>
      <c r="K24" s="83"/>
      <c r="L24" s="83"/>
    </row>
    <row r="25" spans="1:12" ht="14.25">
      <c r="A25" s="83" t="s">
        <v>18</v>
      </c>
      <c r="B25" s="73" t="s">
        <v>1225</v>
      </c>
      <c r="C25" s="73" t="s">
        <v>200</v>
      </c>
      <c r="D25" s="111" t="s">
        <v>129</v>
      </c>
      <c r="E25" s="83">
        <f>SUM(F25:L25)</f>
        <v>46.75</v>
      </c>
      <c r="F25" s="83"/>
      <c r="G25" s="83"/>
      <c r="H25" s="83">
        <v>14.75</v>
      </c>
      <c r="I25" s="83"/>
      <c r="J25" s="83">
        <v>19.25</v>
      </c>
      <c r="K25" s="83">
        <v>7</v>
      </c>
      <c r="L25" s="83">
        <v>5.75</v>
      </c>
    </row>
    <row r="26" spans="1:12" ht="14.25">
      <c r="A26" s="83" t="s">
        <v>19</v>
      </c>
      <c r="B26" s="182" t="s">
        <v>261</v>
      </c>
      <c r="C26" s="73" t="s">
        <v>200</v>
      </c>
      <c r="D26" s="73" t="s">
        <v>128</v>
      </c>
      <c r="E26" s="83">
        <f>SUM(F26:L26)</f>
        <v>46.25</v>
      </c>
      <c r="F26" s="73">
        <v>32</v>
      </c>
      <c r="G26" s="83"/>
      <c r="H26" s="83"/>
      <c r="I26" s="83"/>
      <c r="J26" s="83">
        <v>14.25</v>
      </c>
      <c r="K26" s="83"/>
      <c r="L26" s="83"/>
    </row>
    <row r="27" spans="1:12" ht="14.25">
      <c r="A27" s="83" t="s">
        <v>20</v>
      </c>
      <c r="B27" s="73" t="s">
        <v>48</v>
      </c>
      <c r="C27" s="73" t="s">
        <v>200</v>
      </c>
      <c r="D27" s="73" t="s">
        <v>257</v>
      </c>
      <c r="E27" s="83">
        <f>SUM(F27:L27)</f>
        <v>46</v>
      </c>
      <c r="F27" s="73">
        <v>21</v>
      </c>
      <c r="G27" s="83"/>
      <c r="H27" s="83">
        <v>1</v>
      </c>
      <c r="I27" s="83">
        <v>24</v>
      </c>
      <c r="J27" s="83"/>
      <c r="K27" s="83"/>
      <c r="L27" s="83"/>
    </row>
    <row r="28" spans="1:12" ht="14.25">
      <c r="A28" s="83" t="s">
        <v>21</v>
      </c>
      <c r="B28" s="73" t="s">
        <v>1585</v>
      </c>
      <c r="C28" s="73" t="s">
        <v>200</v>
      </c>
      <c r="D28" s="111" t="s">
        <v>126</v>
      </c>
      <c r="E28" s="83">
        <f>SUM(F28:L28)</f>
        <v>35.5</v>
      </c>
      <c r="F28" s="83"/>
      <c r="G28" s="83"/>
      <c r="H28" s="83"/>
      <c r="I28" s="83"/>
      <c r="J28" s="83">
        <v>20.5</v>
      </c>
      <c r="K28" s="83">
        <v>15</v>
      </c>
      <c r="L28" s="83"/>
    </row>
    <row r="29" spans="1:12" ht="14.25">
      <c r="A29" s="83" t="s">
        <v>22</v>
      </c>
      <c r="B29" s="73" t="s">
        <v>580</v>
      </c>
      <c r="C29" s="73" t="s">
        <v>200</v>
      </c>
      <c r="D29" s="111" t="s">
        <v>38</v>
      </c>
      <c r="E29" s="83">
        <f>SUM(F29:L29)</f>
        <v>35.25</v>
      </c>
      <c r="F29" s="83"/>
      <c r="G29" s="83">
        <v>9</v>
      </c>
      <c r="H29" s="83"/>
      <c r="I29" s="83"/>
      <c r="J29" s="83">
        <v>23.25</v>
      </c>
      <c r="K29" s="83"/>
      <c r="L29" s="83">
        <v>3</v>
      </c>
    </row>
    <row r="30" spans="1:12" ht="14.25">
      <c r="A30" s="83" t="s">
        <v>23</v>
      </c>
      <c r="B30" s="73" t="s">
        <v>1220</v>
      </c>
      <c r="C30" s="73" t="s">
        <v>200</v>
      </c>
      <c r="D30" s="111" t="s">
        <v>38</v>
      </c>
      <c r="E30" s="83">
        <f>SUM(F30:L30)</f>
        <v>26</v>
      </c>
      <c r="F30" s="83"/>
      <c r="G30" s="83"/>
      <c r="H30" s="83">
        <v>8</v>
      </c>
      <c r="I30" s="83"/>
      <c r="J30" s="83">
        <v>18</v>
      </c>
      <c r="K30" s="83"/>
      <c r="L30" s="83"/>
    </row>
    <row r="31" spans="1:12" ht="14.25">
      <c r="A31" s="83" t="s">
        <v>24</v>
      </c>
      <c r="B31" s="73" t="s">
        <v>252</v>
      </c>
      <c r="C31" s="73" t="s">
        <v>200</v>
      </c>
      <c r="D31" s="73" t="s">
        <v>129</v>
      </c>
      <c r="E31" s="83">
        <f>SUM(F31:L31)</f>
        <v>25.75</v>
      </c>
      <c r="F31" s="73">
        <v>5</v>
      </c>
      <c r="G31" s="83"/>
      <c r="H31" s="83"/>
      <c r="I31" s="83">
        <v>16</v>
      </c>
      <c r="J31" s="83">
        <v>3.75</v>
      </c>
      <c r="K31" s="83"/>
      <c r="L31" s="83">
        <v>1</v>
      </c>
    </row>
    <row r="32" spans="1:12" ht="14.25">
      <c r="A32" s="83" t="s">
        <v>25</v>
      </c>
      <c r="B32" s="73" t="s">
        <v>1884</v>
      </c>
      <c r="C32" s="73" t="s">
        <v>200</v>
      </c>
      <c r="D32" s="111" t="s">
        <v>128</v>
      </c>
      <c r="E32" s="83">
        <f>SUM(F32:L32)</f>
        <v>25.25</v>
      </c>
      <c r="F32" s="83"/>
      <c r="G32" s="83"/>
      <c r="H32" s="83"/>
      <c r="I32" s="83"/>
      <c r="J32" s="83"/>
      <c r="K32" s="83">
        <v>18</v>
      </c>
      <c r="L32" s="83">
        <v>7.25</v>
      </c>
    </row>
    <row r="33" spans="1:12" ht="14.25">
      <c r="A33" s="83" t="s">
        <v>27</v>
      </c>
      <c r="B33" s="73" t="s">
        <v>47</v>
      </c>
      <c r="C33" s="73" t="s">
        <v>200</v>
      </c>
      <c r="D33" s="111" t="s">
        <v>33</v>
      </c>
      <c r="E33" s="83">
        <f>SUM(F33:L33)</f>
        <v>24.25</v>
      </c>
      <c r="F33" s="83"/>
      <c r="G33" s="83"/>
      <c r="H33" s="83">
        <v>2.25</v>
      </c>
      <c r="I33" s="83">
        <v>15</v>
      </c>
      <c r="J33" s="83"/>
      <c r="K33" s="83"/>
      <c r="L33" s="83">
        <v>7</v>
      </c>
    </row>
    <row r="34" spans="1:12" ht="14.25">
      <c r="A34" s="83" t="s">
        <v>28</v>
      </c>
      <c r="B34" s="73" t="s">
        <v>1556</v>
      </c>
      <c r="C34" s="73" t="s">
        <v>200</v>
      </c>
      <c r="D34" s="111" t="s">
        <v>38</v>
      </c>
      <c r="E34" s="83">
        <f>SUM(F34:L34)</f>
        <v>23</v>
      </c>
      <c r="F34" s="83"/>
      <c r="G34" s="83"/>
      <c r="H34" s="83"/>
      <c r="I34" s="83">
        <v>23</v>
      </c>
      <c r="J34" s="83"/>
      <c r="K34" s="83"/>
      <c r="L34" s="83"/>
    </row>
    <row r="35" spans="1:12" ht="14.25">
      <c r="A35" s="83" t="s">
        <v>29</v>
      </c>
      <c r="B35" s="73" t="s">
        <v>1292</v>
      </c>
      <c r="C35" s="184" t="s">
        <v>200</v>
      </c>
      <c r="D35" s="111" t="s">
        <v>129</v>
      </c>
      <c r="E35" s="83">
        <f>SUM(F35:L35)</f>
        <v>23</v>
      </c>
      <c r="F35" s="83"/>
      <c r="G35" s="83"/>
      <c r="H35" s="83">
        <v>2</v>
      </c>
      <c r="I35" s="83">
        <v>20</v>
      </c>
      <c r="J35" s="83"/>
      <c r="K35" s="83"/>
      <c r="L35" s="83">
        <v>1</v>
      </c>
    </row>
    <row r="36" spans="1:12" ht="14.25">
      <c r="A36" s="83" t="s">
        <v>30</v>
      </c>
      <c r="B36" s="73" t="s">
        <v>594</v>
      </c>
      <c r="C36" s="184" t="s">
        <v>200</v>
      </c>
      <c r="D36" s="73" t="s">
        <v>126</v>
      </c>
      <c r="E36" s="83">
        <f>SUM(F36:L36)</f>
        <v>16.75</v>
      </c>
      <c r="F36" s="83"/>
      <c r="G36" s="83">
        <v>6</v>
      </c>
      <c r="H36" s="83">
        <v>8.75</v>
      </c>
      <c r="I36" s="83"/>
      <c r="J36" s="83"/>
      <c r="K36" s="83"/>
      <c r="L36" s="83">
        <v>2</v>
      </c>
    </row>
    <row r="37" spans="1:12" ht="14.25">
      <c r="A37" s="83" t="s">
        <v>31</v>
      </c>
      <c r="B37" s="73" t="s">
        <v>588</v>
      </c>
      <c r="C37" s="73" t="s">
        <v>200</v>
      </c>
      <c r="D37" s="111" t="s">
        <v>38</v>
      </c>
      <c r="E37" s="83">
        <f>SUM(F37:L37)</f>
        <v>16</v>
      </c>
      <c r="F37" s="83"/>
      <c r="G37" s="83">
        <v>7</v>
      </c>
      <c r="H37" s="83"/>
      <c r="I37" s="83"/>
      <c r="J37" s="83">
        <v>9</v>
      </c>
      <c r="K37" s="83"/>
      <c r="L37" s="83"/>
    </row>
    <row r="38" spans="1:12" ht="14.25">
      <c r="A38" s="83" t="s">
        <v>36</v>
      </c>
      <c r="B38" s="73" t="s">
        <v>572</v>
      </c>
      <c r="C38" s="73" t="s">
        <v>200</v>
      </c>
      <c r="D38" s="111" t="s">
        <v>129</v>
      </c>
      <c r="E38" s="83">
        <f>SUM(F38:L38)</f>
        <v>16</v>
      </c>
      <c r="F38" s="83"/>
      <c r="G38" s="83">
        <v>11</v>
      </c>
      <c r="H38" s="83"/>
      <c r="I38" s="83"/>
      <c r="J38" s="83"/>
      <c r="K38" s="83"/>
      <c r="L38" s="83">
        <v>5</v>
      </c>
    </row>
    <row r="39" spans="1:12" ht="14.25">
      <c r="A39" s="83" t="s">
        <v>40</v>
      </c>
      <c r="B39" s="73" t="s">
        <v>211</v>
      </c>
      <c r="C39" s="73" t="s">
        <v>200</v>
      </c>
      <c r="D39" s="111" t="s">
        <v>257</v>
      </c>
      <c r="E39" s="83">
        <f>SUM(F39:L39)</f>
        <v>14.5</v>
      </c>
      <c r="F39" s="83"/>
      <c r="G39" s="83">
        <v>1</v>
      </c>
      <c r="H39" s="83">
        <v>3.5</v>
      </c>
      <c r="I39" s="83">
        <v>10</v>
      </c>
      <c r="J39" s="83"/>
      <c r="K39" s="83"/>
      <c r="L39" s="83"/>
    </row>
    <row r="40" spans="1:12" ht="14.25">
      <c r="A40" s="83" t="s">
        <v>53</v>
      </c>
      <c r="B40" s="73" t="s">
        <v>409</v>
      </c>
      <c r="C40" s="73" t="s">
        <v>200</v>
      </c>
      <c r="D40" s="73" t="s">
        <v>125</v>
      </c>
      <c r="E40" s="83">
        <f>SUM(F40:L40)</f>
        <v>11</v>
      </c>
      <c r="F40" s="83"/>
      <c r="G40" s="83">
        <v>3</v>
      </c>
      <c r="H40" s="83"/>
      <c r="I40" s="83">
        <v>8</v>
      </c>
      <c r="J40" s="83"/>
      <c r="K40" s="83"/>
      <c r="L40" s="83"/>
    </row>
    <row r="41" spans="1:12" ht="14.25">
      <c r="A41" s="83" t="s">
        <v>54</v>
      </c>
      <c r="B41" s="73" t="s">
        <v>1572</v>
      </c>
      <c r="C41" s="73" t="s">
        <v>200</v>
      </c>
      <c r="D41" s="111" t="s">
        <v>38</v>
      </c>
      <c r="E41" s="83">
        <f>SUM(F41:L41)</f>
        <v>10.25</v>
      </c>
      <c r="F41" s="83"/>
      <c r="G41" s="83"/>
      <c r="H41" s="83"/>
      <c r="I41" s="83"/>
      <c r="J41" s="83">
        <v>10.25</v>
      </c>
      <c r="K41" s="83"/>
      <c r="L41" s="83"/>
    </row>
    <row r="42" spans="1:12" ht="14.25">
      <c r="A42" s="83" t="s">
        <v>55</v>
      </c>
      <c r="B42" s="73" t="s">
        <v>1888</v>
      </c>
      <c r="C42" s="73" t="s">
        <v>200</v>
      </c>
      <c r="D42" s="111" t="s">
        <v>128</v>
      </c>
      <c r="E42" s="83">
        <f>SUM(F42:L42)</f>
        <v>8</v>
      </c>
      <c r="F42" s="83"/>
      <c r="G42" s="83"/>
      <c r="H42" s="83"/>
      <c r="I42" s="83"/>
      <c r="J42" s="83"/>
      <c r="K42" s="83">
        <v>8</v>
      </c>
      <c r="L42" s="83"/>
    </row>
    <row r="43" spans="1:12" ht="14.25">
      <c r="A43" s="83" t="s">
        <v>56</v>
      </c>
      <c r="B43" s="73" t="s">
        <v>1227</v>
      </c>
      <c r="C43" s="73" t="s">
        <v>200</v>
      </c>
      <c r="D43" s="111" t="s">
        <v>38</v>
      </c>
      <c r="E43" s="83">
        <f>SUM(F43:L43)</f>
        <v>7</v>
      </c>
      <c r="F43" s="83"/>
      <c r="G43" s="83"/>
      <c r="H43" s="83">
        <v>7</v>
      </c>
      <c r="I43" s="83"/>
      <c r="J43" s="83"/>
      <c r="K43" s="83"/>
      <c r="L43" s="83"/>
    </row>
    <row r="44" spans="1:12" ht="14.25">
      <c r="A44" s="83" t="s">
        <v>57</v>
      </c>
      <c r="B44" s="73" t="s">
        <v>1574</v>
      </c>
      <c r="C44" s="73" t="s">
        <v>200</v>
      </c>
      <c r="D44" s="111" t="s">
        <v>38</v>
      </c>
      <c r="E44" s="83">
        <f>SUM(F44:L44)</f>
        <v>5</v>
      </c>
      <c r="F44" s="83"/>
      <c r="G44" s="83"/>
      <c r="H44" s="83"/>
      <c r="I44" s="83"/>
      <c r="J44" s="83">
        <v>5</v>
      </c>
      <c r="K44" s="83"/>
      <c r="L44" s="83"/>
    </row>
    <row r="45" spans="1:12" ht="14.25">
      <c r="A45" s="83" t="s">
        <v>58</v>
      </c>
      <c r="B45" s="277" t="s">
        <v>1229</v>
      </c>
      <c r="C45" s="277">
        <v>2005</v>
      </c>
      <c r="D45" s="111" t="s">
        <v>127</v>
      </c>
      <c r="E45" s="83">
        <f>SUM(F45:L45)</f>
        <v>4</v>
      </c>
      <c r="F45" s="83"/>
      <c r="G45" s="83"/>
      <c r="H45" s="83">
        <v>4</v>
      </c>
      <c r="I45" s="83"/>
      <c r="J45" s="83"/>
      <c r="K45" s="83"/>
      <c r="L45" s="83"/>
    </row>
    <row r="46" spans="1:12" ht="14.25">
      <c r="A46" s="83" t="s">
        <v>59</v>
      </c>
      <c r="B46" s="73" t="s">
        <v>399</v>
      </c>
      <c r="C46" s="73" t="s">
        <v>200</v>
      </c>
      <c r="D46" s="111" t="s">
        <v>128</v>
      </c>
      <c r="E46" s="83">
        <f>SUM(F46:L46)</f>
        <v>4</v>
      </c>
      <c r="F46" s="83"/>
      <c r="G46" s="83"/>
      <c r="H46" s="83"/>
      <c r="I46" s="83">
        <v>4</v>
      </c>
      <c r="J46" s="83"/>
      <c r="K46" s="83"/>
      <c r="L46" s="83"/>
    </row>
    <row r="47" spans="1:12" ht="14.25">
      <c r="A47" s="83" t="s">
        <v>101</v>
      </c>
      <c r="B47" s="73" t="s">
        <v>1236</v>
      </c>
      <c r="C47" s="73" t="s">
        <v>200</v>
      </c>
      <c r="D47" s="111" t="s">
        <v>38</v>
      </c>
      <c r="E47" s="83">
        <f>SUM(F47:L47)</f>
        <v>3</v>
      </c>
      <c r="F47" s="83"/>
      <c r="G47" s="83"/>
      <c r="H47" s="83"/>
      <c r="I47" s="83"/>
      <c r="J47" s="83">
        <v>3</v>
      </c>
      <c r="K47" s="83"/>
      <c r="L47" s="83"/>
    </row>
    <row r="48" spans="1:12" ht="14.25">
      <c r="A48" s="83" t="s">
        <v>102</v>
      </c>
      <c r="B48" s="73" t="s">
        <v>50</v>
      </c>
      <c r="C48" s="73" t="s">
        <v>200</v>
      </c>
      <c r="D48" s="73" t="s">
        <v>257</v>
      </c>
      <c r="E48" s="83">
        <f>SUM(F48:L48)</f>
        <v>3</v>
      </c>
      <c r="F48" s="83"/>
      <c r="G48" s="83"/>
      <c r="H48" s="83"/>
      <c r="I48" s="83"/>
      <c r="J48" s="83">
        <v>3</v>
      </c>
      <c r="K48" s="83"/>
      <c r="L48" s="83"/>
    </row>
    <row r="49" spans="1:12" ht="14.25">
      <c r="A49" s="83" t="s">
        <v>103</v>
      </c>
      <c r="B49" s="73" t="s">
        <v>1890</v>
      </c>
      <c r="C49" s="73" t="s">
        <v>200</v>
      </c>
      <c r="D49" s="111" t="s">
        <v>38</v>
      </c>
      <c r="E49" s="83">
        <f>SUM(F49:L49)</f>
        <v>2.25</v>
      </c>
      <c r="F49" s="83"/>
      <c r="G49" s="83"/>
      <c r="H49" s="83"/>
      <c r="I49" s="83"/>
      <c r="J49" s="83"/>
      <c r="K49" s="83"/>
      <c r="L49" s="83">
        <v>2.25</v>
      </c>
    </row>
    <row r="50" spans="1:12" ht="14.25">
      <c r="A50" s="83" t="s">
        <v>104</v>
      </c>
      <c r="B50" s="73" t="s">
        <v>672</v>
      </c>
      <c r="C50" s="73" t="s">
        <v>200</v>
      </c>
      <c r="D50" s="111" t="s">
        <v>38</v>
      </c>
      <c r="E50" s="83">
        <f>SUM(F50:L50)</f>
        <v>1</v>
      </c>
      <c r="F50" s="83"/>
      <c r="G50" s="83"/>
      <c r="H50" s="83"/>
      <c r="I50" s="83"/>
      <c r="J50" s="83">
        <v>1</v>
      </c>
      <c r="K50" s="83"/>
      <c r="L50" s="83"/>
    </row>
    <row r="51" spans="1:12" ht="14.25">
      <c r="A51" s="83" t="s">
        <v>105</v>
      </c>
      <c r="B51" s="73" t="s">
        <v>2235</v>
      </c>
      <c r="C51" s="73" t="s">
        <v>200</v>
      </c>
      <c r="D51" s="111" t="s">
        <v>128</v>
      </c>
      <c r="E51" s="83">
        <f>SUM(F51:L51)</f>
        <v>1</v>
      </c>
      <c r="F51" s="83"/>
      <c r="G51" s="83"/>
      <c r="H51" s="83"/>
      <c r="I51" s="83"/>
      <c r="J51" s="83"/>
      <c r="K51" s="83"/>
      <c r="L51" s="83">
        <v>1</v>
      </c>
    </row>
    <row r="52" spans="1:12" ht="14.25">
      <c r="A52" s="83" t="s">
        <v>110</v>
      </c>
      <c r="B52" s="73" t="s">
        <v>49</v>
      </c>
      <c r="C52" s="73" t="s">
        <v>200</v>
      </c>
      <c r="D52" s="111" t="s">
        <v>1432</v>
      </c>
      <c r="E52" s="83">
        <f>SUM(F52:L52)</f>
        <v>0.25</v>
      </c>
      <c r="F52" s="83"/>
      <c r="G52" s="83"/>
      <c r="H52" s="83">
        <v>0.25</v>
      </c>
      <c r="I52" s="83"/>
      <c r="J52" s="83"/>
      <c r="K52" s="83"/>
      <c r="L52" s="83"/>
    </row>
  </sheetData>
  <sheetProtection/>
  <mergeCells count="2">
    <mergeCell ref="A1:L1"/>
    <mergeCell ref="A2:L2"/>
  </mergeCells>
  <printOptions/>
  <pageMargins left="0.4583333333333333" right="0.28125" top="0.4583333333333333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9.1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475" t="s">
        <v>266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8.75" customHeight="1">
      <c r="A2" s="476" t="s">
        <v>174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1030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73" t="s">
        <v>161</v>
      </c>
      <c r="C6" s="73" t="s">
        <v>198</v>
      </c>
      <c r="D6" s="73" t="s">
        <v>126</v>
      </c>
      <c r="E6" s="83">
        <f>SUM(F6:L6)</f>
        <v>193.25</v>
      </c>
      <c r="F6" s="73">
        <v>45</v>
      </c>
      <c r="G6" s="83">
        <v>38</v>
      </c>
      <c r="H6" s="83">
        <v>30.25</v>
      </c>
      <c r="I6" s="83">
        <v>42</v>
      </c>
      <c r="J6" s="83"/>
      <c r="K6" s="83">
        <v>24</v>
      </c>
      <c r="L6" s="83">
        <v>14</v>
      </c>
    </row>
    <row r="7" spans="1:12" ht="14.25">
      <c r="A7" s="83" t="s">
        <v>87</v>
      </c>
      <c r="B7" s="181" t="s">
        <v>162</v>
      </c>
      <c r="C7" s="73" t="s">
        <v>198</v>
      </c>
      <c r="D7" s="73" t="s">
        <v>257</v>
      </c>
      <c r="E7" s="83">
        <f>SUM(F7:L7)</f>
        <v>169.5</v>
      </c>
      <c r="F7" s="73">
        <v>36</v>
      </c>
      <c r="G7" s="83">
        <v>36</v>
      </c>
      <c r="H7" s="83"/>
      <c r="I7" s="83">
        <v>36</v>
      </c>
      <c r="J7" s="83">
        <v>21.75</v>
      </c>
      <c r="K7" s="83">
        <v>21</v>
      </c>
      <c r="L7" s="83">
        <v>18.75</v>
      </c>
    </row>
    <row r="8" spans="1:12" ht="14.25">
      <c r="A8" s="83" t="s">
        <v>88</v>
      </c>
      <c r="B8" s="73" t="s">
        <v>388</v>
      </c>
      <c r="C8" s="73" t="s">
        <v>198</v>
      </c>
      <c r="D8" s="73" t="s">
        <v>128</v>
      </c>
      <c r="E8" s="83">
        <f>SUM(F8:L8)</f>
        <v>135</v>
      </c>
      <c r="F8" s="73">
        <v>25</v>
      </c>
      <c r="G8" s="83">
        <v>33</v>
      </c>
      <c r="H8" s="83">
        <v>18.5</v>
      </c>
      <c r="I8" s="83"/>
      <c r="J8" s="83">
        <v>27.25</v>
      </c>
      <c r="K8" s="83">
        <v>20</v>
      </c>
      <c r="L8" s="83">
        <v>11.25</v>
      </c>
    </row>
    <row r="9" spans="1:12" ht="14.25">
      <c r="A9" s="83" t="s">
        <v>89</v>
      </c>
      <c r="B9" s="73" t="s">
        <v>194</v>
      </c>
      <c r="C9" s="73" t="s">
        <v>198</v>
      </c>
      <c r="D9" s="73" t="s">
        <v>126</v>
      </c>
      <c r="E9" s="83">
        <f>SUM(F9:L9)</f>
        <v>127.25</v>
      </c>
      <c r="F9" s="73">
        <v>38</v>
      </c>
      <c r="G9" s="83">
        <v>25</v>
      </c>
      <c r="H9" s="83">
        <v>12.75</v>
      </c>
      <c r="I9" s="83">
        <v>33</v>
      </c>
      <c r="J9" s="83">
        <v>5.5</v>
      </c>
      <c r="K9" s="83">
        <v>3</v>
      </c>
      <c r="L9" s="83">
        <v>10</v>
      </c>
    </row>
    <row r="10" spans="1:12" ht="14.25">
      <c r="A10" s="83" t="s">
        <v>90</v>
      </c>
      <c r="B10" s="73" t="s">
        <v>387</v>
      </c>
      <c r="C10" s="73" t="s">
        <v>198</v>
      </c>
      <c r="D10" s="73" t="s">
        <v>126</v>
      </c>
      <c r="E10" s="83">
        <f>SUM(F10:L10)</f>
        <v>116.5</v>
      </c>
      <c r="F10" s="73">
        <v>26</v>
      </c>
      <c r="G10" s="83">
        <v>26</v>
      </c>
      <c r="H10" s="83">
        <v>7</v>
      </c>
      <c r="I10" s="83">
        <v>32</v>
      </c>
      <c r="J10" s="83">
        <v>20.5</v>
      </c>
      <c r="K10" s="83">
        <v>1</v>
      </c>
      <c r="L10" s="83">
        <v>4</v>
      </c>
    </row>
    <row r="11" spans="1:12" ht="14.25">
      <c r="A11" s="83" t="s">
        <v>91</v>
      </c>
      <c r="B11" s="183" t="s">
        <v>258</v>
      </c>
      <c r="C11" s="73" t="s">
        <v>198</v>
      </c>
      <c r="D11" s="73" t="s">
        <v>37</v>
      </c>
      <c r="E11" s="83">
        <f>SUM(F11:L11)</f>
        <v>102.5</v>
      </c>
      <c r="F11" s="73">
        <v>27</v>
      </c>
      <c r="G11" s="83">
        <v>16</v>
      </c>
      <c r="H11" s="83">
        <v>15</v>
      </c>
      <c r="I11" s="83">
        <v>25</v>
      </c>
      <c r="J11" s="83">
        <v>14.5</v>
      </c>
      <c r="K11" s="83"/>
      <c r="L11" s="83">
        <v>5</v>
      </c>
    </row>
    <row r="12" spans="1:12" ht="14.25">
      <c r="A12" s="83" t="s">
        <v>92</v>
      </c>
      <c r="B12" s="73" t="s">
        <v>213</v>
      </c>
      <c r="C12" s="73" t="s">
        <v>198</v>
      </c>
      <c r="D12" s="73" t="s">
        <v>128</v>
      </c>
      <c r="E12" s="83">
        <f>SUM(F12:L12)</f>
        <v>88</v>
      </c>
      <c r="F12" s="73">
        <v>33</v>
      </c>
      <c r="G12" s="83">
        <v>17</v>
      </c>
      <c r="H12" s="83">
        <v>7</v>
      </c>
      <c r="I12" s="83">
        <v>27</v>
      </c>
      <c r="J12" s="83"/>
      <c r="K12" s="83"/>
      <c r="L12" s="83">
        <v>4</v>
      </c>
    </row>
    <row r="13" spans="1:12" ht="14.25">
      <c r="A13" s="83" t="s">
        <v>93</v>
      </c>
      <c r="B13" s="73" t="s">
        <v>171</v>
      </c>
      <c r="C13" s="73" t="s">
        <v>198</v>
      </c>
      <c r="D13" s="73" t="s">
        <v>126</v>
      </c>
      <c r="E13" s="83">
        <f>SUM(F13:L13)</f>
        <v>87.5</v>
      </c>
      <c r="F13" s="73">
        <v>20</v>
      </c>
      <c r="G13" s="83">
        <v>22</v>
      </c>
      <c r="H13" s="83">
        <v>10</v>
      </c>
      <c r="I13" s="83">
        <v>22</v>
      </c>
      <c r="J13" s="83">
        <v>13.5</v>
      </c>
      <c r="K13" s="83"/>
      <c r="L13" s="83"/>
    </row>
    <row r="14" spans="1:12" ht="14.25">
      <c r="A14" s="83" t="s">
        <v>119</v>
      </c>
      <c r="B14" s="73" t="s">
        <v>556</v>
      </c>
      <c r="C14" s="73" t="s">
        <v>198</v>
      </c>
      <c r="D14" s="111" t="s">
        <v>38</v>
      </c>
      <c r="E14" s="83">
        <f>SUM(F14:L14)</f>
        <v>80.25</v>
      </c>
      <c r="F14" s="83"/>
      <c r="G14" s="83">
        <v>15</v>
      </c>
      <c r="H14" s="83">
        <v>18.25</v>
      </c>
      <c r="I14" s="83"/>
      <c r="J14" s="83">
        <v>20</v>
      </c>
      <c r="K14" s="83">
        <v>16</v>
      </c>
      <c r="L14" s="83">
        <v>11</v>
      </c>
    </row>
    <row r="15" spans="1:12" ht="14.25">
      <c r="A15" s="83" t="s">
        <v>120</v>
      </c>
      <c r="B15" s="73" t="s">
        <v>169</v>
      </c>
      <c r="C15" s="73" t="s">
        <v>198</v>
      </c>
      <c r="D15" s="73" t="s">
        <v>129</v>
      </c>
      <c r="E15" s="83">
        <f>SUM(F15:L15)</f>
        <v>77.25</v>
      </c>
      <c r="F15" s="73">
        <v>24</v>
      </c>
      <c r="G15" s="83">
        <v>19</v>
      </c>
      <c r="H15" s="83">
        <v>6</v>
      </c>
      <c r="I15" s="83">
        <v>14</v>
      </c>
      <c r="J15" s="83">
        <v>7.25</v>
      </c>
      <c r="K15" s="83"/>
      <c r="L15" s="83">
        <v>7</v>
      </c>
    </row>
    <row r="16" spans="1:12" ht="14.25">
      <c r="A16" s="83" t="s">
        <v>121</v>
      </c>
      <c r="B16" s="73" t="s">
        <v>621</v>
      </c>
      <c r="C16" s="73" t="s">
        <v>198</v>
      </c>
      <c r="D16" s="111" t="s">
        <v>37</v>
      </c>
      <c r="E16" s="73">
        <f>SUM(F16:L16)</f>
        <v>68.75</v>
      </c>
      <c r="F16" s="73"/>
      <c r="G16" s="73"/>
      <c r="H16" s="73">
        <v>16</v>
      </c>
      <c r="I16" s="73">
        <v>28</v>
      </c>
      <c r="J16" s="73"/>
      <c r="K16" s="73">
        <v>12</v>
      </c>
      <c r="L16" s="73">
        <v>12.75</v>
      </c>
    </row>
    <row r="17" spans="1:12" ht="14.25">
      <c r="A17" s="83" t="s">
        <v>122</v>
      </c>
      <c r="B17" s="73" t="s">
        <v>386</v>
      </c>
      <c r="C17" s="73" t="s">
        <v>198</v>
      </c>
      <c r="D17" s="73" t="s">
        <v>37</v>
      </c>
      <c r="E17" s="83">
        <f>SUM(F17:L17)</f>
        <v>66.5</v>
      </c>
      <c r="F17" s="73">
        <v>28</v>
      </c>
      <c r="G17" s="83"/>
      <c r="H17" s="83"/>
      <c r="I17" s="83">
        <v>17</v>
      </c>
      <c r="J17" s="83">
        <v>14.5</v>
      </c>
      <c r="K17" s="83"/>
      <c r="L17" s="83">
        <v>7</v>
      </c>
    </row>
    <row r="18" spans="1:12" ht="14.25">
      <c r="A18" s="83" t="s">
        <v>11</v>
      </c>
      <c r="B18" s="73" t="s">
        <v>255</v>
      </c>
      <c r="C18" s="73" t="s">
        <v>198</v>
      </c>
      <c r="D18" s="73" t="s">
        <v>129</v>
      </c>
      <c r="E18" s="73">
        <f>SUM(F18:L18)</f>
        <v>50.75</v>
      </c>
      <c r="F18" s="73">
        <v>4</v>
      </c>
      <c r="G18" s="73"/>
      <c r="H18" s="73">
        <v>6.75</v>
      </c>
      <c r="I18" s="73">
        <v>12</v>
      </c>
      <c r="J18" s="73">
        <v>23</v>
      </c>
      <c r="K18" s="73"/>
      <c r="L18" s="73">
        <v>5</v>
      </c>
    </row>
    <row r="19" spans="1:12" ht="14.25">
      <c r="A19" s="83" t="s">
        <v>12</v>
      </c>
      <c r="B19" s="73" t="s">
        <v>172</v>
      </c>
      <c r="C19" s="73" t="s">
        <v>198</v>
      </c>
      <c r="D19" s="73" t="s">
        <v>128</v>
      </c>
      <c r="E19" s="83">
        <f>SUM(F19:L19)</f>
        <v>43</v>
      </c>
      <c r="F19" s="73">
        <v>11</v>
      </c>
      <c r="G19" s="83">
        <v>10</v>
      </c>
      <c r="H19" s="83"/>
      <c r="I19" s="83">
        <v>21</v>
      </c>
      <c r="J19" s="83">
        <v>1</v>
      </c>
      <c r="K19" s="83"/>
      <c r="L19" s="83"/>
    </row>
    <row r="20" spans="1:12" ht="14.25">
      <c r="A20" s="83" t="s">
        <v>13</v>
      </c>
      <c r="B20" s="73" t="s">
        <v>216</v>
      </c>
      <c r="C20" s="73" t="s">
        <v>198</v>
      </c>
      <c r="D20" s="73" t="s">
        <v>126</v>
      </c>
      <c r="E20" s="83">
        <f>SUM(F20:L20)</f>
        <v>40</v>
      </c>
      <c r="F20" s="73">
        <v>18</v>
      </c>
      <c r="G20" s="83">
        <v>2</v>
      </c>
      <c r="H20" s="83"/>
      <c r="I20" s="83">
        <v>11</v>
      </c>
      <c r="J20" s="83">
        <v>9</v>
      </c>
      <c r="K20" s="83"/>
      <c r="L20" s="83"/>
    </row>
    <row r="21" spans="1:12" ht="14.25">
      <c r="A21" s="83" t="s">
        <v>14</v>
      </c>
      <c r="B21" s="73" t="s">
        <v>251</v>
      </c>
      <c r="C21" s="73" t="s">
        <v>198</v>
      </c>
      <c r="D21" s="111" t="s">
        <v>37</v>
      </c>
      <c r="E21" s="73">
        <f>SUM(F21:L21)</f>
        <v>38.75</v>
      </c>
      <c r="F21" s="73"/>
      <c r="G21" s="73"/>
      <c r="H21" s="73">
        <v>18</v>
      </c>
      <c r="I21" s="73">
        <v>3</v>
      </c>
      <c r="J21" s="73"/>
      <c r="K21" s="73">
        <v>11</v>
      </c>
      <c r="L21" s="73">
        <v>6.75</v>
      </c>
    </row>
    <row r="22" spans="1:12" ht="14.25">
      <c r="A22" s="83" t="s">
        <v>15</v>
      </c>
      <c r="B22" s="73" t="s">
        <v>501</v>
      </c>
      <c r="C22" s="73" t="s">
        <v>198</v>
      </c>
      <c r="D22" s="111" t="s">
        <v>38</v>
      </c>
      <c r="E22" s="83">
        <f>SUM(F22:L22)</f>
        <v>34.25</v>
      </c>
      <c r="F22" s="83"/>
      <c r="G22" s="83">
        <v>27</v>
      </c>
      <c r="H22" s="83">
        <v>7</v>
      </c>
      <c r="I22" s="83"/>
      <c r="J22" s="83"/>
      <c r="K22" s="83"/>
      <c r="L22" s="83">
        <v>0.25</v>
      </c>
    </row>
    <row r="23" spans="1:12" ht="14.25">
      <c r="A23" s="83" t="s">
        <v>16</v>
      </c>
      <c r="B23" s="73" t="s">
        <v>168</v>
      </c>
      <c r="C23" s="73" t="s">
        <v>198</v>
      </c>
      <c r="D23" s="73" t="s">
        <v>129</v>
      </c>
      <c r="E23" s="83">
        <f>SUM(F23:L23)</f>
        <v>31</v>
      </c>
      <c r="F23" s="73">
        <v>2</v>
      </c>
      <c r="G23" s="83">
        <v>4</v>
      </c>
      <c r="H23" s="83"/>
      <c r="I23" s="83"/>
      <c r="J23" s="83">
        <v>17</v>
      </c>
      <c r="K23" s="83"/>
      <c r="L23" s="83">
        <v>8</v>
      </c>
    </row>
    <row r="24" spans="1:12" ht="14.25">
      <c r="A24" s="83" t="s">
        <v>17</v>
      </c>
      <c r="B24" s="73" t="s">
        <v>170</v>
      </c>
      <c r="C24" s="73" t="s">
        <v>198</v>
      </c>
      <c r="D24" s="73" t="s">
        <v>257</v>
      </c>
      <c r="E24" s="83">
        <f>SUM(F24:L24)</f>
        <v>24</v>
      </c>
      <c r="F24" s="73">
        <v>6</v>
      </c>
      <c r="G24" s="83"/>
      <c r="H24" s="83"/>
      <c r="I24" s="83">
        <v>18</v>
      </c>
      <c r="J24" s="83"/>
      <c r="K24" s="83"/>
      <c r="L24" s="83"/>
    </row>
    <row r="25" spans="1:12" ht="14.25">
      <c r="A25" s="83" t="s">
        <v>18</v>
      </c>
      <c r="B25" s="73" t="s">
        <v>692</v>
      </c>
      <c r="C25" s="73" t="s">
        <v>198</v>
      </c>
      <c r="D25" s="111" t="s">
        <v>33</v>
      </c>
      <c r="E25" s="73">
        <f>SUM(F25:L25)</f>
        <v>18.25</v>
      </c>
      <c r="F25" s="73"/>
      <c r="G25" s="73"/>
      <c r="H25" s="73">
        <v>10.25</v>
      </c>
      <c r="I25" s="73"/>
      <c r="J25" s="73">
        <v>8</v>
      </c>
      <c r="K25" s="73"/>
      <c r="L25" s="73"/>
    </row>
    <row r="26" spans="1:12" ht="14.25">
      <c r="A26" s="83" t="s">
        <v>19</v>
      </c>
      <c r="B26" s="73" t="s">
        <v>167</v>
      </c>
      <c r="C26" s="73" t="s">
        <v>198</v>
      </c>
      <c r="D26" s="73" t="s">
        <v>125</v>
      </c>
      <c r="E26" s="83">
        <f>SUM(F26:L26)</f>
        <v>17</v>
      </c>
      <c r="F26" s="73">
        <v>17</v>
      </c>
      <c r="G26" s="83"/>
      <c r="H26" s="83"/>
      <c r="I26" s="83"/>
      <c r="J26" s="83"/>
      <c r="K26" s="83"/>
      <c r="L26" s="83"/>
    </row>
    <row r="27" spans="1:12" ht="14.25">
      <c r="A27" s="83" t="s">
        <v>20</v>
      </c>
      <c r="B27" s="73" t="s">
        <v>165</v>
      </c>
      <c r="C27" s="73" t="s">
        <v>198</v>
      </c>
      <c r="D27" s="73" t="s">
        <v>126</v>
      </c>
      <c r="E27" s="83">
        <f>SUM(F27:L27)</f>
        <v>13</v>
      </c>
      <c r="F27" s="73">
        <v>13</v>
      </c>
      <c r="G27" s="83"/>
      <c r="H27" s="83"/>
      <c r="I27" s="83"/>
      <c r="J27" s="83"/>
      <c r="K27" s="83"/>
      <c r="L27" s="83"/>
    </row>
    <row r="28" spans="1:12" ht="14.25">
      <c r="A28" s="83" t="s">
        <v>21</v>
      </c>
      <c r="B28" s="73" t="s">
        <v>406</v>
      </c>
      <c r="C28" s="73" t="s">
        <v>198</v>
      </c>
      <c r="D28" s="73" t="s">
        <v>128</v>
      </c>
      <c r="E28" s="73">
        <f>SUM(F28:L28)</f>
        <v>10</v>
      </c>
      <c r="F28" s="73"/>
      <c r="G28" s="73">
        <v>5</v>
      </c>
      <c r="H28" s="73"/>
      <c r="I28" s="73">
        <v>5</v>
      </c>
      <c r="J28" s="73"/>
      <c r="K28" s="73"/>
      <c r="L28" s="73"/>
    </row>
    <row r="29" spans="1:12" ht="14.25">
      <c r="A29" s="83" t="s">
        <v>22</v>
      </c>
      <c r="B29" s="181" t="s">
        <v>163</v>
      </c>
      <c r="C29" s="73" t="s">
        <v>198</v>
      </c>
      <c r="D29" s="73" t="s">
        <v>128</v>
      </c>
      <c r="E29" s="83">
        <f>SUM(F29:L29)</f>
        <v>9</v>
      </c>
      <c r="F29" s="73">
        <v>9</v>
      </c>
      <c r="G29" s="83"/>
      <c r="H29" s="83"/>
      <c r="I29" s="83"/>
      <c r="J29" s="83"/>
      <c r="K29" s="83"/>
      <c r="L29" s="83"/>
    </row>
    <row r="30" spans="1:12" ht="14.25">
      <c r="A30" s="83" t="s">
        <v>23</v>
      </c>
      <c r="B30" s="73" t="s">
        <v>1534</v>
      </c>
      <c r="C30" s="73" t="s">
        <v>198</v>
      </c>
      <c r="D30" s="111" t="s">
        <v>129</v>
      </c>
      <c r="E30" s="73">
        <f>SUM(F30:L30)</f>
        <v>7</v>
      </c>
      <c r="F30" s="73"/>
      <c r="G30" s="73"/>
      <c r="H30" s="73"/>
      <c r="I30" s="73">
        <v>7</v>
      </c>
      <c r="J30" s="73"/>
      <c r="K30" s="73"/>
      <c r="L30" s="73"/>
    </row>
    <row r="31" spans="1:12" ht="14.25">
      <c r="A31" s="83" t="s">
        <v>24</v>
      </c>
      <c r="B31" s="73" t="s">
        <v>1536</v>
      </c>
      <c r="C31" s="73" t="s">
        <v>198</v>
      </c>
      <c r="D31" s="111" t="s">
        <v>126</v>
      </c>
      <c r="E31" s="73">
        <f>SUM(F31:L31)</f>
        <v>6</v>
      </c>
      <c r="F31" s="73"/>
      <c r="G31" s="73"/>
      <c r="H31" s="73"/>
      <c r="I31" s="73">
        <v>6</v>
      </c>
      <c r="J31" s="73"/>
      <c r="K31" s="73"/>
      <c r="L31" s="73"/>
    </row>
    <row r="32" spans="1:12" ht="14.25">
      <c r="A32" s="83" t="s">
        <v>25</v>
      </c>
      <c r="B32" s="73" t="s">
        <v>1223</v>
      </c>
      <c r="C32" s="73" t="s">
        <v>198</v>
      </c>
      <c r="D32" s="111" t="s">
        <v>38</v>
      </c>
      <c r="E32" s="73">
        <f>SUM(F32:L32)</f>
        <v>5</v>
      </c>
      <c r="F32" s="73"/>
      <c r="G32" s="73"/>
      <c r="H32" s="73">
        <v>5</v>
      </c>
      <c r="I32" s="73"/>
      <c r="J32" s="73"/>
      <c r="K32" s="73"/>
      <c r="L32" s="73"/>
    </row>
    <row r="33" spans="1:12" ht="14.25">
      <c r="A33" s="83" t="s">
        <v>27</v>
      </c>
      <c r="B33" s="73" t="s">
        <v>395</v>
      </c>
      <c r="C33" s="73" t="s">
        <v>198</v>
      </c>
      <c r="D33" s="73" t="s">
        <v>127</v>
      </c>
      <c r="E33" s="73">
        <f>SUM(F33:L33)</f>
        <v>3</v>
      </c>
      <c r="F33" s="73">
        <v>3</v>
      </c>
      <c r="G33" s="73"/>
      <c r="H33" s="73"/>
      <c r="I33" s="73"/>
      <c r="J33" s="73"/>
      <c r="K33" s="73"/>
      <c r="L33" s="73"/>
    </row>
    <row r="34" spans="1:12" ht="14.25">
      <c r="A34" s="83" t="s">
        <v>28</v>
      </c>
      <c r="B34" s="73" t="s">
        <v>263</v>
      </c>
      <c r="C34" s="73" t="s">
        <v>198</v>
      </c>
      <c r="D34" s="111" t="s">
        <v>1432</v>
      </c>
      <c r="E34" s="73">
        <f>SUM(F34:L34)</f>
        <v>2.25</v>
      </c>
      <c r="F34" s="73"/>
      <c r="G34" s="73"/>
      <c r="H34" s="73">
        <v>0.25</v>
      </c>
      <c r="I34" s="73">
        <v>2</v>
      </c>
      <c r="J34" s="73"/>
      <c r="K34" s="73"/>
      <c r="L34" s="73"/>
    </row>
    <row r="35" spans="1:11" ht="14.25">
      <c r="A35" s="83" t="s">
        <v>29</v>
      </c>
      <c r="B35" s="73" t="s">
        <v>657</v>
      </c>
      <c r="C35" s="73" t="s">
        <v>198</v>
      </c>
      <c r="D35" s="73" t="s">
        <v>125</v>
      </c>
      <c r="E35" s="73">
        <f>SUM(F35:L35)</f>
        <v>2</v>
      </c>
      <c r="F35" s="73"/>
      <c r="G35" s="73"/>
      <c r="H35" s="73"/>
      <c r="I35" s="73"/>
      <c r="J35" s="73">
        <v>2</v>
      </c>
      <c r="K35" s="73"/>
    </row>
    <row r="36" spans="1:12" ht="14.25">
      <c r="A36" s="83" t="s">
        <v>30</v>
      </c>
      <c r="B36" s="73" t="s">
        <v>677</v>
      </c>
      <c r="C36" s="73" t="s">
        <v>198</v>
      </c>
      <c r="D36" s="73" t="s">
        <v>126</v>
      </c>
      <c r="E36" s="83">
        <f>SUM(F36:L36)</f>
        <v>1</v>
      </c>
      <c r="F36" s="83"/>
      <c r="G36" s="83"/>
      <c r="H36" s="83">
        <v>1</v>
      </c>
      <c r="I36" s="83"/>
      <c r="J36" s="83"/>
      <c r="K36" s="83"/>
      <c r="L36" s="83"/>
    </row>
    <row r="37" spans="1:11" ht="14.25">
      <c r="A37" s="83" t="s">
        <v>31</v>
      </c>
      <c r="B37" s="73" t="s">
        <v>703</v>
      </c>
      <c r="C37" s="73" t="s">
        <v>198</v>
      </c>
      <c r="D37" s="73" t="s">
        <v>125</v>
      </c>
      <c r="E37" s="73">
        <f>SUM(F37:L37)</f>
        <v>1</v>
      </c>
      <c r="F37" s="73"/>
      <c r="G37" s="73"/>
      <c r="H37" s="73"/>
      <c r="I37" s="73">
        <v>1</v>
      </c>
      <c r="J37" s="73"/>
      <c r="K37" s="73"/>
    </row>
    <row r="38" spans="1:12" ht="14.25">
      <c r="A38" s="83" t="s">
        <v>36</v>
      </c>
      <c r="B38" s="73" t="s">
        <v>397</v>
      </c>
      <c r="C38" s="73" t="s">
        <v>198</v>
      </c>
      <c r="D38" s="73" t="s">
        <v>38</v>
      </c>
      <c r="E38" s="73">
        <f>SUM(F38:L38)</f>
        <v>1</v>
      </c>
      <c r="F38" s="73">
        <v>1</v>
      </c>
      <c r="G38" s="73"/>
      <c r="H38" s="73"/>
      <c r="I38" s="73"/>
      <c r="J38" s="73"/>
      <c r="K38" s="73"/>
      <c r="L38" s="73"/>
    </row>
  </sheetData>
  <sheetProtection/>
  <mergeCells count="2">
    <mergeCell ref="A1:L1"/>
    <mergeCell ref="A2:L2"/>
  </mergeCells>
  <printOptions/>
  <pageMargins left="0.40625" right="0.2916666666666667" top="0.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12.625" style="10" customWidth="1"/>
    <col min="4" max="4" width="1.625" style="1" customWidth="1"/>
    <col min="5" max="5" width="5.625" style="1" customWidth="1"/>
    <col min="6" max="6" width="5.625" style="11" customWidth="1"/>
    <col min="7" max="7" width="5.625" style="43" customWidth="1"/>
    <col min="8" max="8" width="5.625" style="10" customWidth="1"/>
    <col min="9" max="18" width="5.625" style="43" customWidth="1"/>
    <col min="19" max="16384" width="9.125" style="1" customWidth="1"/>
  </cols>
  <sheetData>
    <row r="1" spans="1:18" ht="23.25" customHeight="1">
      <c r="A1" s="450" t="s">
        <v>266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18.75" customHeight="1">
      <c r="A2" s="451" t="s">
        <v>267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3" ht="7.5" customHeight="1"/>
    <row r="4" spans="1:18" ht="18.75" customHeight="1">
      <c r="A4" s="451" t="s">
        <v>97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1:18" ht="6" customHeight="1" thickBot="1">
      <c r="A5" s="2"/>
      <c r="B5" s="2"/>
      <c r="C5" s="2"/>
      <c r="D5" s="2"/>
      <c r="E5" s="2"/>
      <c r="F5" s="2"/>
      <c r="G5" s="9"/>
      <c r="H5" s="44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 customHeight="1">
      <c r="A6" s="456" t="s">
        <v>70</v>
      </c>
      <c r="B6" s="458" t="s">
        <v>68</v>
      </c>
      <c r="C6" s="460" t="s">
        <v>96</v>
      </c>
      <c r="D6" s="47"/>
      <c r="E6" s="454" t="s">
        <v>81</v>
      </c>
      <c r="F6" s="455"/>
      <c r="G6" s="443" t="s">
        <v>84</v>
      </c>
      <c r="H6" s="444"/>
      <c r="I6" s="443" t="s">
        <v>62</v>
      </c>
      <c r="J6" s="444"/>
      <c r="K6" s="443" t="s">
        <v>63</v>
      </c>
      <c r="L6" s="444"/>
      <c r="M6" s="445" t="s">
        <v>64</v>
      </c>
      <c r="N6" s="445"/>
      <c r="O6" s="443" t="s">
        <v>85</v>
      </c>
      <c r="P6" s="444"/>
      <c r="Q6" s="445" t="s">
        <v>86</v>
      </c>
      <c r="R6" s="444"/>
    </row>
    <row r="7" spans="1:18" ht="14.25">
      <c r="A7" s="457"/>
      <c r="B7" s="459"/>
      <c r="C7" s="461"/>
      <c r="D7" s="16"/>
      <c r="E7" s="18" t="s">
        <v>94</v>
      </c>
      <c r="F7" s="19" t="s">
        <v>95</v>
      </c>
      <c r="G7" s="37" t="s">
        <v>94</v>
      </c>
      <c r="H7" s="45" t="s">
        <v>95</v>
      </c>
      <c r="I7" s="37" t="s">
        <v>94</v>
      </c>
      <c r="J7" s="38" t="s">
        <v>95</v>
      </c>
      <c r="K7" s="37" t="s">
        <v>94</v>
      </c>
      <c r="L7" s="38" t="s">
        <v>95</v>
      </c>
      <c r="M7" s="37" t="s">
        <v>94</v>
      </c>
      <c r="N7" s="38" t="s">
        <v>95</v>
      </c>
      <c r="O7" s="37" t="s">
        <v>94</v>
      </c>
      <c r="P7" s="38" t="s">
        <v>95</v>
      </c>
      <c r="Q7" s="37" t="s">
        <v>94</v>
      </c>
      <c r="R7" s="38" t="s">
        <v>95</v>
      </c>
    </row>
    <row r="8" spans="1:18" ht="6" customHeight="1" thickBot="1">
      <c r="A8" s="27"/>
      <c r="B8" s="20"/>
      <c r="C8" s="61"/>
      <c r="D8" s="11"/>
      <c r="E8" s="24"/>
      <c r="F8" s="26"/>
      <c r="G8" s="25"/>
      <c r="H8" s="40"/>
      <c r="I8" s="25"/>
      <c r="J8" s="41"/>
      <c r="K8" s="25"/>
      <c r="L8" s="41"/>
      <c r="M8" s="42"/>
      <c r="N8" s="42"/>
      <c r="O8" s="25"/>
      <c r="P8" s="41"/>
      <c r="Q8" s="42"/>
      <c r="R8" s="41"/>
    </row>
    <row r="9" spans="1:18" s="10" customFormat="1" ht="21" customHeight="1">
      <c r="A9" s="28" t="s">
        <v>0</v>
      </c>
      <c r="B9" s="49" t="s">
        <v>126</v>
      </c>
      <c r="C9" s="62" t="s">
        <v>1667</v>
      </c>
      <c r="E9" s="29" t="s">
        <v>9</v>
      </c>
      <c r="F9" s="30" t="s">
        <v>8</v>
      </c>
      <c r="G9" s="29" t="s">
        <v>9</v>
      </c>
      <c r="H9" s="30" t="s">
        <v>9</v>
      </c>
      <c r="I9" s="34" t="s">
        <v>9</v>
      </c>
      <c r="J9" s="32" t="s">
        <v>9</v>
      </c>
      <c r="K9" s="34" t="s">
        <v>8</v>
      </c>
      <c r="L9" s="32" t="s">
        <v>8</v>
      </c>
      <c r="M9" s="48" t="s">
        <v>9</v>
      </c>
      <c r="N9" s="48" t="s">
        <v>7</v>
      </c>
      <c r="O9" s="29" t="s">
        <v>9</v>
      </c>
      <c r="P9" s="30" t="s">
        <v>8</v>
      </c>
      <c r="Q9" s="48"/>
      <c r="R9" s="30"/>
    </row>
    <row r="10" spans="1:18" s="10" customFormat="1" ht="21" customHeight="1">
      <c r="A10" s="28" t="s">
        <v>87</v>
      </c>
      <c r="B10" s="51" t="s">
        <v>129</v>
      </c>
      <c r="C10" s="62" t="s">
        <v>1668</v>
      </c>
      <c r="E10" s="29" t="s">
        <v>8</v>
      </c>
      <c r="F10" s="30" t="s">
        <v>8</v>
      </c>
      <c r="G10" s="29" t="s">
        <v>9</v>
      </c>
      <c r="H10" s="30" t="s">
        <v>8</v>
      </c>
      <c r="I10" s="34" t="s">
        <v>9</v>
      </c>
      <c r="J10" s="32" t="s">
        <v>9</v>
      </c>
      <c r="K10" s="34" t="s">
        <v>8</v>
      </c>
      <c r="L10" s="32" t="s">
        <v>7</v>
      </c>
      <c r="M10" s="48" t="s">
        <v>9</v>
      </c>
      <c r="N10" s="48" t="s">
        <v>9</v>
      </c>
      <c r="O10" s="29" t="s">
        <v>9</v>
      </c>
      <c r="P10" s="30" t="s">
        <v>8</v>
      </c>
      <c r="Q10" s="48"/>
      <c r="R10" s="30"/>
    </row>
    <row r="11" spans="1:18" s="10" customFormat="1" ht="21" customHeight="1">
      <c r="A11" s="28" t="s">
        <v>88</v>
      </c>
      <c r="B11" s="49" t="s">
        <v>128</v>
      </c>
      <c r="C11" s="62" t="s">
        <v>1669</v>
      </c>
      <c r="E11" s="29" t="s">
        <v>9</v>
      </c>
      <c r="F11" s="30" t="s">
        <v>9</v>
      </c>
      <c r="G11" s="29" t="s">
        <v>9</v>
      </c>
      <c r="H11" s="30" t="s">
        <v>8</v>
      </c>
      <c r="I11" s="34" t="s">
        <v>9</v>
      </c>
      <c r="J11" s="32" t="s">
        <v>7</v>
      </c>
      <c r="K11" s="34" t="s">
        <v>9</v>
      </c>
      <c r="L11" s="32" t="s">
        <v>5</v>
      </c>
      <c r="M11" s="48" t="s">
        <v>8</v>
      </c>
      <c r="N11" s="48" t="s">
        <v>6</v>
      </c>
      <c r="O11" s="29" t="s">
        <v>8</v>
      </c>
      <c r="P11" s="30" t="s">
        <v>9</v>
      </c>
      <c r="Q11" s="48"/>
      <c r="R11" s="30"/>
    </row>
    <row r="12" spans="1:18" s="10" customFormat="1" ht="21" customHeight="1">
      <c r="A12" s="28" t="s">
        <v>89</v>
      </c>
      <c r="B12" s="51" t="s">
        <v>76</v>
      </c>
      <c r="C12" s="62" t="s">
        <v>1670</v>
      </c>
      <c r="E12" s="29" t="s">
        <v>9</v>
      </c>
      <c r="F12" s="30" t="s">
        <v>9</v>
      </c>
      <c r="G12" s="29" t="s">
        <v>9</v>
      </c>
      <c r="H12" s="30" t="s">
        <v>8</v>
      </c>
      <c r="I12" s="34" t="s">
        <v>9</v>
      </c>
      <c r="J12" s="32" t="s">
        <v>7</v>
      </c>
      <c r="K12" s="34" t="s">
        <v>7</v>
      </c>
      <c r="L12" s="32" t="s">
        <v>6</v>
      </c>
      <c r="M12" s="48" t="s">
        <v>8</v>
      </c>
      <c r="N12" s="48" t="s">
        <v>7</v>
      </c>
      <c r="O12" s="29" t="s">
        <v>8</v>
      </c>
      <c r="P12" s="30" t="s">
        <v>6</v>
      </c>
      <c r="Q12" s="48"/>
      <c r="R12" s="30"/>
    </row>
    <row r="13" spans="1:18" s="10" customFormat="1" ht="21" customHeight="1">
      <c r="A13" s="28" t="s">
        <v>90</v>
      </c>
      <c r="B13" s="49" t="s">
        <v>38</v>
      </c>
      <c r="C13" s="62" t="s">
        <v>1671</v>
      </c>
      <c r="E13" s="29" t="s">
        <v>2</v>
      </c>
      <c r="F13" s="30" t="s">
        <v>3</v>
      </c>
      <c r="G13" s="29" t="s">
        <v>9</v>
      </c>
      <c r="H13" s="30" t="s">
        <v>7</v>
      </c>
      <c r="I13" s="34" t="s">
        <v>9</v>
      </c>
      <c r="J13" s="32" t="s">
        <v>9</v>
      </c>
      <c r="K13" s="34" t="s">
        <v>39</v>
      </c>
      <c r="L13" s="32" t="s">
        <v>1</v>
      </c>
      <c r="M13" s="48" t="s">
        <v>9</v>
      </c>
      <c r="N13" s="48" t="s">
        <v>9</v>
      </c>
      <c r="O13" s="29" t="s">
        <v>8</v>
      </c>
      <c r="P13" s="30" t="s">
        <v>9</v>
      </c>
      <c r="Q13" s="48"/>
      <c r="R13" s="30"/>
    </row>
    <row r="14" spans="1:18" s="10" customFormat="1" ht="21" customHeight="1">
      <c r="A14" s="28" t="s">
        <v>91</v>
      </c>
      <c r="B14" s="49" t="s">
        <v>273</v>
      </c>
      <c r="C14" s="62" t="s">
        <v>225</v>
      </c>
      <c r="E14" s="29" t="s">
        <v>2</v>
      </c>
      <c r="F14" s="30" t="s">
        <v>4</v>
      </c>
      <c r="G14" s="29" t="s">
        <v>5</v>
      </c>
      <c r="H14" s="30" t="s">
        <v>5</v>
      </c>
      <c r="I14" s="34" t="s">
        <v>4</v>
      </c>
      <c r="J14" s="32" t="s">
        <v>5</v>
      </c>
      <c r="K14" s="34" t="s">
        <v>2</v>
      </c>
      <c r="L14" s="32" t="s">
        <v>6</v>
      </c>
      <c r="M14" s="48" t="s">
        <v>4</v>
      </c>
      <c r="N14" s="48" t="s">
        <v>3</v>
      </c>
      <c r="O14" s="29" t="s">
        <v>3</v>
      </c>
      <c r="P14" s="30" t="s">
        <v>4</v>
      </c>
      <c r="Q14" s="48"/>
      <c r="R14" s="30"/>
    </row>
    <row r="15" spans="1:18" s="10" customFormat="1" ht="21" customHeight="1">
      <c r="A15" s="28" t="s">
        <v>92</v>
      </c>
      <c r="B15" s="49" t="s">
        <v>127</v>
      </c>
      <c r="C15" s="62" t="s">
        <v>210</v>
      </c>
      <c r="E15" s="29" t="s">
        <v>5</v>
      </c>
      <c r="F15" s="30" t="s">
        <v>4</v>
      </c>
      <c r="G15" s="29" t="s">
        <v>3</v>
      </c>
      <c r="H15" s="30" t="s">
        <v>1</v>
      </c>
      <c r="I15" s="34" t="s">
        <v>2</v>
      </c>
      <c r="J15" s="32" t="s">
        <v>4</v>
      </c>
      <c r="K15" s="34" t="s">
        <v>1</v>
      </c>
      <c r="L15" s="32" t="s">
        <v>1</v>
      </c>
      <c r="M15" s="48" t="s">
        <v>3</v>
      </c>
      <c r="N15" s="48" t="s">
        <v>2</v>
      </c>
      <c r="O15" s="29" t="s">
        <v>5</v>
      </c>
      <c r="P15" s="30" t="s">
        <v>3</v>
      </c>
      <c r="Q15" s="48"/>
      <c r="R15" s="30"/>
    </row>
    <row r="16" spans="1:18" s="10" customFormat="1" ht="21" customHeight="1">
      <c r="A16" s="28" t="s">
        <v>93</v>
      </c>
      <c r="B16" s="49" t="s">
        <v>77</v>
      </c>
      <c r="C16" s="62" t="s">
        <v>209</v>
      </c>
      <c r="E16" s="29" t="s">
        <v>3</v>
      </c>
      <c r="F16" s="30" t="s">
        <v>3</v>
      </c>
      <c r="G16" s="29" t="s">
        <v>4</v>
      </c>
      <c r="H16" s="30" t="s">
        <v>2</v>
      </c>
      <c r="I16" s="34" t="s">
        <v>4</v>
      </c>
      <c r="J16" s="32" t="s">
        <v>3</v>
      </c>
      <c r="K16" s="34" t="s">
        <v>3</v>
      </c>
      <c r="L16" s="32" t="s">
        <v>1</v>
      </c>
      <c r="M16" s="48" t="s">
        <v>4</v>
      </c>
      <c r="N16" s="48" t="s">
        <v>3</v>
      </c>
      <c r="O16" s="29" t="s">
        <v>2</v>
      </c>
      <c r="P16" s="30" t="s">
        <v>1</v>
      </c>
      <c r="Q16" s="48"/>
      <c r="R16" s="30"/>
    </row>
    <row r="17" spans="1:18" s="10" customFormat="1" ht="21" customHeight="1">
      <c r="A17" s="28" t="s">
        <v>119</v>
      </c>
      <c r="B17" s="51" t="s">
        <v>125</v>
      </c>
      <c r="C17" s="62" t="s">
        <v>205</v>
      </c>
      <c r="E17" s="29" t="s">
        <v>3</v>
      </c>
      <c r="F17" s="30" t="s">
        <v>1</v>
      </c>
      <c r="G17" s="29" t="s">
        <v>4</v>
      </c>
      <c r="H17" s="30" t="s">
        <v>3</v>
      </c>
      <c r="I17" s="34" t="s">
        <v>4</v>
      </c>
      <c r="J17" s="32" t="s">
        <v>3</v>
      </c>
      <c r="K17" s="34" t="s">
        <v>3</v>
      </c>
      <c r="L17" s="32" t="s">
        <v>1</v>
      </c>
      <c r="M17" s="48" t="s">
        <v>39</v>
      </c>
      <c r="N17" s="48" t="s">
        <v>1</v>
      </c>
      <c r="O17" s="29" t="s">
        <v>5</v>
      </c>
      <c r="P17" s="30" t="s">
        <v>2</v>
      </c>
      <c r="Q17" s="48"/>
      <c r="R17" s="30"/>
    </row>
    <row r="18" spans="1:18" s="10" customFormat="1" ht="21" customHeight="1">
      <c r="A18" s="28" t="s">
        <v>120</v>
      </c>
      <c r="B18" s="51" t="s">
        <v>33</v>
      </c>
      <c r="C18" s="62" t="s">
        <v>201</v>
      </c>
      <c r="E18" s="29" t="s">
        <v>2</v>
      </c>
      <c r="F18" s="30" t="s">
        <v>2</v>
      </c>
      <c r="G18" s="29" t="s">
        <v>2</v>
      </c>
      <c r="H18" s="30" t="s">
        <v>2</v>
      </c>
      <c r="I18" s="34" t="s">
        <v>6</v>
      </c>
      <c r="J18" s="32" t="s">
        <v>2</v>
      </c>
      <c r="K18" s="34" t="s">
        <v>1</v>
      </c>
      <c r="L18" s="32" t="s">
        <v>1</v>
      </c>
      <c r="M18" s="48" t="s">
        <v>1</v>
      </c>
      <c r="N18" s="48" t="s">
        <v>1</v>
      </c>
      <c r="O18" s="29" t="s">
        <v>2</v>
      </c>
      <c r="P18" s="30" t="s">
        <v>2</v>
      </c>
      <c r="Q18" s="48"/>
      <c r="R18" s="30"/>
    </row>
    <row r="19" spans="1:18" s="10" customFormat="1" ht="21" customHeight="1">
      <c r="A19" s="28" t="s">
        <v>121</v>
      </c>
      <c r="B19" s="51" t="s">
        <v>124</v>
      </c>
      <c r="C19" s="62" t="s">
        <v>7</v>
      </c>
      <c r="E19" s="29" t="s">
        <v>2</v>
      </c>
      <c r="F19" s="30" t="s">
        <v>74</v>
      </c>
      <c r="G19" s="29" t="s">
        <v>74</v>
      </c>
      <c r="H19" s="30" t="s">
        <v>1</v>
      </c>
      <c r="I19" s="34" t="s">
        <v>1</v>
      </c>
      <c r="J19" s="32" t="s">
        <v>74</v>
      </c>
      <c r="K19" s="34" t="s">
        <v>74</v>
      </c>
      <c r="L19" s="32" t="s">
        <v>74</v>
      </c>
      <c r="M19" s="48" t="s">
        <v>39</v>
      </c>
      <c r="N19" s="48" t="s">
        <v>74</v>
      </c>
      <c r="O19" s="29" t="s">
        <v>74</v>
      </c>
      <c r="P19" s="30" t="s">
        <v>74</v>
      </c>
      <c r="Q19" s="48"/>
      <c r="R19" s="30"/>
    </row>
    <row r="20" spans="1:18" s="10" customFormat="1" ht="21" customHeight="1" thickBot="1">
      <c r="A20" s="28" t="s">
        <v>122</v>
      </c>
      <c r="B20" s="50" t="s">
        <v>274</v>
      </c>
      <c r="C20" s="63">
        <f>SUM(E20:R20)</f>
        <v>0</v>
      </c>
      <c r="D20" s="64"/>
      <c r="E20" s="65" t="s">
        <v>74</v>
      </c>
      <c r="F20" s="46" t="s">
        <v>74</v>
      </c>
      <c r="G20" s="65" t="s">
        <v>74</v>
      </c>
      <c r="H20" s="46" t="s">
        <v>74</v>
      </c>
      <c r="I20" s="23" t="s">
        <v>74</v>
      </c>
      <c r="J20" s="35" t="s">
        <v>74</v>
      </c>
      <c r="K20" s="23" t="s">
        <v>74</v>
      </c>
      <c r="L20" s="35" t="s">
        <v>74</v>
      </c>
      <c r="M20" s="66" t="s">
        <v>74</v>
      </c>
      <c r="N20" s="66" t="s">
        <v>74</v>
      </c>
      <c r="O20" s="65" t="s">
        <v>74</v>
      </c>
      <c r="P20" s="46" t="s">
        <v>74</v>
      </c>
      <c r="Q20" s="66"/>
      <c r="R20" s="46"/>
    </row>
  </sheetData>
  <sheetProtection/>
  <mergeCells count="13">
    <mergeCell ref="G6:H6"/>
    <mergeCell ref="I6:J6"/>
    <mergeCell ref="Q6:R6"/>
    <mergeCell ref="K6:L6"/>
    <mergeCell ref="M6:N6"/>
    <mergeCell ref="O6:P6"/>
    <mergeCell ref="A1:R1"/>
    <mergeCell ref="A2:R2"/>
    <mergeCell ref="A4:R4"/>
    <mergeCell ref="A6:A7"/>
    <mergeCell ref="B6:B7"/>
    <mergeCell ref="C6:C7"/>
    <mergeCell ref="E6:F6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F20" sqref="F20:F59"/>
    </sheetView>
  </sheetViews>
  <sheetFormatPr defaultColWidth="9.00390625" defaultRowHeight="12.75"/>
  <cols>
    <col min="1" max="1" width="5.625" style="4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450" t="s">
        <v>266</v>
      </c>
      <c r="B1" s="450"/>
      <c r="C1" s="450"/>
      <c r="D1" s="450"/>
      <c r="E1" s="450"/>
      <c r="F1" s="450"/>
    </row>
    <row r="2" spans="1:6" ht="18.75" customHeight="1">
      <c r="A2" s="451" t="s">
        <v>275</v>
      </c>
      <c r="B2" s="451"/>
      <c r="C2" s="451"/>
      <c r="D2" s="451"/>
      <c r="E2" s="451"/>
      <c r="F2" s="451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67" t="s">
        <v>276</v>
      </c>
      <c r="B4" s="2"/>
      <c r="C4" s="2"/>
      <c r="D4" s="2"/>
      <c r="E4" s="2"/>
      <c r="F4" s="2"/>
    </row>
    <row r="5" spans="1:6" ht="14.25" customHeight="1">
      <c r="A5" s="67"/>
      <c r="B5" s="68"/>
      <c r="C5" s="69" t="s">
        <v>277</v>
      </c>
      <c r="D5" s="69" t="s">
        <v>278</v>
      </c>
      <c r="E5" s="2"/>
      <c r="F5" s="2"/>
    </row>
    <row r="6" spans="1:4" s="59" customFormat="1" ht="14.25" customHeight="1">
      <c r="A6" s="59" t="s">
        <v>0</v>
      </c>
      <c r="B6" s="59" t="s">
        <v>126</v>
      </c>
      <c r="C6" s="59" t="s">
        <v>187</v>
      </c>
      <c r="D6" s="59" t="s">
        <v>279</v>
      </c>
    </row>
    <row r="7" spans="1:4" s="59" customFormat="1" ht="14.25" customHeight="1">
      <c r="A7" s="59" t="s">
        <v>87</v>
      </c>
      <c r="B7" s="59" t="s">
        <v>128</v>
      </c>
      <c r="C7" s="59" t="s">
        <v>10</v>
      </c>
      <c r="D7" s="59" t="s">
        <v>280</v>
      </c>
    </row>
    <row r="8" spans="1:4" s="59" customFormat="1" ht="14.25" customHeight="1">
      <c r="A8" s="17" t="s">
        <v>88</v>
      </c>
      <c r="B8" s="17" t="s">
        <v>76</v>
      </c>
      <c r="C8" s="17" t="s">
        <v>9</v>
      </c>
      <c r="D8" s="17" t="s">
        <v>281</v>
      </c>
    </row>
    <row r="9" spans="1:4" s="59" customFormat="1" ht="14.25" customHeight="1">
      <c r="A9" s="59" t="s">
        <v>89</v>
      </c>
      <c r="B9" s="59" t="s">
        <v>129</v>
      </c>
      <c r="C9" s="59" t="s">
        <v>282</v>
      </c>
      <c r="D9" s="59" t="s">
        <v>283</v>
      </c>
    </row>
    <row r="10" spans="1:4" s="59" customFormat="1" ht="14.25" customHeight="1">
      <c r="A10" s="59" t="s">
        <v>90</v>
      </c>
      <c r="B10" s="59" t="s">
        <v>273</v>
      </c>
      <c r="C10" s="59" t="s">
        <v>284</v>
      </c>
      <c r="D10" s="59" t="s">
        <v>285</v>
      </c>
    </row>
    <row r="11" spans="1:4" s="59" customFormat="1" ht="14.25" customHeight="1">
      <c r="A11" s="59" t="s">
        <v>91</v>
      </c>
      <c r="B11" s="59" t="s">
        <v>38</v>
      </c>
      <c r="C11" s="59" t="s">
        <v>286</v>
      </c>
      <c r="D11" s="59" t="s">
        <v>287</v>
      </c>
    </row>
    <row r="12" spans="1:4" s="59" customFormat="1" ht="14.25" customHeight="1">
      <c r="A12" s="59" t="s">
        <v>92</v>
      </c>
      <c r="B12" s="59" t="s">
        <v>124</v>
      </c>
      <c r="C12" s="59" t="s">
        <v>288</v>
      </c>
      <c r="D12" s="59" t="s">
        <v>289</v>
      </c>
    </row>
    <row r="13" spans="1:4" s="59" customFormat="1" ht="14.25" customHeight="1">
      <c r="A13" s="59" t="s">
        <v>93</v>
      </c>
      <c r="B13" s="59" t="s">
        <v>125</v>
      </c>
      <c r="C13" s="59" t="s">
        <v>290</v>
      </c>
      <c r="D13" s="59" t="s">
        <v>291</v>
      </c>
    </row>
    <row r="14" spans="1:4" s="59" customFormat="1" ht="14.25" customHeight="1">
      <c r="A14" s="59" t="s">
        <v>119</v>
      </c>
      <c r="B14" s="59" t="s">
        <v>33</v>
      </c>
      <c r="C14" s="59" t="s">
        <v>292</v>
      </c>
      <c r="D14" s="59" t="s">
        <v>293</v>
      </c>
    </row>
    <row r="15" spans="1:4" s="59" customFormat="1" ht="14.25" customHeight="1">
      <c r="A15" s="59" t="s">
        <v>120</v>
      </c>
      <c r="B15" s="59" t="s">
        <v>127</v>
      </c>
      <c r="C15" s="59" t="s">
        <v>294</v>
      </c>
      <c r="D15" s="59" t="s">
        <v>295</v>
      </c>
    </row>
    <row r="16" spans="1:4" s="59" customFormat="1" ht="14.25" customHeight="1">
      <c r="A16" s="17" t="s">
        <v>121</v>
      </c>
      <c r="B16" s="17" t="s">
        <v>77</v>
      </c>
      <c r="C16" s="17" t="s">
        <v>296</v>
      </c>
      <c r="D16" s="17" t="s">
        <v>297</v>
      </c>
    </row>
    <row r="17" spans="1:4" s="59" customFormat="1" ht="14.25" customHeight="1">
      <c r="A17" s="59" t="s">
        <v>122</v>
      </c>
      <c r="B17" s="59" t="s">
        <v>274</v>
      </c>
      <c r="C17" s="59" t="s">
        <v>298</v>
      </c>
      <c r="D17" s="59" t="s">
        <v>297</v>
      </c>
    </row>
    <row r="18" spans="1:6" ht="6" customHeight="1">
      <c r="A18" s="2"/>
      <c r="B18" s="2"/>
      <c r="C18" s="2"/>
      <c r="D18" s="2"/>
      <c r="E18" s="2"/>
      <c r="F18" s="2"/>
    </row>
    <row r="19" spans="1:6" ht="15">
      <c r="A19" s="462" t="s">
        <v>299</v>
      </c>
      <c r="B19" s="462"/>
      <c r="C19" s="462"/>
      <c r="D19" s="462"/>
      <c r="E19" s="462"/>
      <c r="F19" s="462"/>
    </row>
    <row r="20" spans="1:6" ht="14.25">
      <c r="A20" s="1" t="s">
        <v>0</v>
      </c>
      <c r="B20" s="6" t="s">
        <v>34</v>
      </c>
      <c r="C20" s="1" t="s">
        <v>200</v>
      </c>
      <c r="D20" s="1" t="s">
        <v>126</v>
      </c>
      <c r="E20" s="5" t="s">
        <v>300</v>
      </c>
      <c r="F20" s="1" t="s">
        <v>420</v>
      </c>
    </row>
    <row r="21" spans="1:6" ht="14.25">
      <c r="A21" s="1" t="s">
        <v>87</v>
      </c>
      <c r="B21" s="6" t="s">
        <v>302</v>
      </c>
      <c r="C21" s="1" t="s">
        <v>198</v>
      </c>
      <c r="D21" s="1" t="s">
        <v>126</v>
      </c>
      <c r="E21" s="5" t="s">
        <v>303</v>
      </c>
      <c r="F21" s="1" t="s">
        <v>205</v>
      </c>
    </row>
    <row r="22" spans="1:6" ht="14.25">
      <c r="A22" s="1" t="s">
        <v>88</v>
      </c>
      <c r="B22" s="1" t="s">
        <v>256</v>
      </c>
      <c r="C22" s="1" t="s">
        <v>198</v>
      </c>
      <c r="D22" s="1" t="s">
        <v>37</v>
      </c>
      <c r="E22" s="5" t="s">
        <v>304</v>
      </c>
      <c r="F22" s="1" t="s">
        <v>107</v>
      </c>
    </row>
    <row r="23" spans="1:6" ht="14.25">
      <c r="A23" s="1" t="s">
        <v>89</v>
      </c>
      <c r="B23" s="3" t="s">
        <v>32</v>
      </c>
      <c r="C23" s="70" t="s">
        <v>200</v>
      </c>
      <c r="D23" s="4" t="s">
        <v>128</v>
      </c>
      <c r="E23" s="5" t="s">
        <v>305</v>
      </c>
      <c r="F23" s="1" t="s">
        <v>202</v>
      </c>
    </row>
    <row r="24" spans="1:6" ht="14.25">
      <c r="A24" s="1" t="s">
        <v>90</v>
      </c>
      <c r="B24" s="3" t="s">
        <v>248</v>
      </c>
      <c r="C24" s="70" t="s">
        <v>200</v>
      </c>
      <c r="D24" s="4" t="s">
        <v>128</v>
      </c>
      <c r="E24" s="5" t="s">
        <v>306</v>
      </c>
      <c r="F24" s="1" t="s">
        <v>201</v>
      </c>
    </row>
    <row r="25" spans="1:6" ht="14.25">
      <c r="A25" s="1" t="s">
        <v>91</v>
      </c>
      <c r="B25" s="1" t="s">
        <v>229</v>
      </c>
      <c r="C25" s="1" t="s">
        <v>200</v>
      </c>
      <c r="D25" s="1" t="s">
        <v>126</v>
      </c>
      <c r="E25" s="5" t="s">
        <v>307</v>
      </c>
      <c r="F25" s="1" t="s">
        <v>199</v>
      </c>
    </row>
    <row r="26" spans="1:6" ht="14.25">
      <c r="A26" s="1" t="s">
        <v>92</v>
      </c>
      <c r="B26" s="1" t="s">
        <v>232</v>
      </c>
      <c r="C26" s="1" t="s">
        <v>198</v>
      </c>
      <c r="D26" s="1" t="s">
        <v>37</v>
      </c>
      <c r="E26" s="1" t="s">
        <v>308</v>
      </c>
      <c r="F26" s="1" t="s">
        <v>197</v>
      </c>
    </row>
    <row r="27" spans="1:6" ht="14.25">
      <c r="A27" s="1" t="s">
        <v>93</v>
      </c>
      <c r="B27" s="6" t="s">
        <v>230</v>
      </c>
      <c r="C27" s="1" t="s">
        <v>200</v>
      </c>
      <c r="D27" s="1" t="s">
        <v>126</v>
      </c>
      <c r="E27" s="5" t="s">
        <v>309</v>
      </c>
      <c r="F27" s="1" t="s">
        <v>196</v>
      </c>
    </row>
    <row r="28" spans="1:6" ht="14.25">
      <c r="A28" s="1" t="s">
        <v>119</v>
      </c>
      <c r="B28" s="6" t="s">
        <v>135</v>
      </c>
      <c r="C28" s="1" t="s">
        <v>200</v>
      </c>
      <c r="D28" s="1" t="s">
        <v>38</v>
      </c>
      <c r="E28" s="5" t="s">
        <v>309</v>
      </c>
      <c r="F28" s="1" t="s">
        <v>195</v>
      </c>
    </row>
    <row r="29" spans="1:6" ht="14.25">
      <c r="A29" s="1" t="s">
        <v>120</v>
      </c>
      <c r="B29" s="6" t="s">
        <v>132</v>
      </c>
      <c r="C29" s="1" t="s">
        <v>198</v>
      </c>
      <c r="D29" s="1" t="s">
        <v>126</v>
      </c>
      <c r="E29" s="1" t="s">
        <v>310</v>
      </c>
      <c r="F29" s="1" t="s">
        <v>114</v>
      </c>
    </row>
    <row r="30" spans="1:6" ht="14.25">
      <c r="A30" s="1" t="s">
        <v>121</v>
      </c>
      <c r="B30" s="3" t="s">
        <v>311</v>
      </c>
      <c r="C30" s="70" t="s">
        <v>200</v>
      </c>
      <c r="D30" s="4" t="s">
        <v>128</v>
      </c>
      <c r="E30" s="5" t="s">
        <v>312</v>
      </c>
      <c r="F30" s="1" t="s">
        <v>182</v>
      </c>
    </row>
    <row r="31" spans="1:6" ht="14.25">
      <c r="A31" s="1" t="s">
        <v>122</v>
      </c>
      <c r="B31" s="6" t="s">
        <v>136</v>
      </c>
      <c r="C31" s="1" t="s">
        <v>198</v>
      </c>
      <c r="D31" s="1" t="s">
        <v>131</v>
      </c>
      <c r="E31" s="1" t="s">
        <v>313</v>
      </c>
      <c r="F31" s="1" t="s">
        <v>193</v>
      </c>
    </row>
    <row r="32" spans="1:6" ht="14.25">
      <c r="A32" s="1" t="s">
        <v>11</v>
      </c>
      <c r="B32" s="1" t="s">
        <v>240</v>
      </c>
      <c r="C32" s="1" t="s">
        <v>198</v>
      </c>
      <c r="D32" s="1" t="s">
        <v>126</v>
      </c>
      <c r="E32" s="5" t="s">
        <v>314</v>
      </c>
      <c r="F32" s="1" t="s">
        <v>192</v>
      </c>
    </row>
    <row r="33" spans="1:6" ht="14.25">
      <c r="A33" s="1" t="s">
        <v>12</v>
      </c>
      <c r="B33" s="6" t="s">
        <v>133</v>
      </c>
      <c r="C33" s="1" t="s">
        <v>200</v>
      </c>
      <c r="D33" s="1" t="s">
        <v>131</v>
      </c>
      <c r="E33" s="5" t="s">
        <v>315</v>
      </c>
      <c r="F33" s="1" t="s">
        <v>183</v>
      </c>
    </row>
    <row r="34" spans="1:6" ht="14.25">
      <c r="A34" s="1" t="s">
        <v>13</v>
      </c>
      <c r="B34" s="3" t="s">
        <v>231</v>
      </c>
      <c r="C34" s="70" t="s">
        <v>200</v>
      </c>
      <c r="D34" s="4" t="s">
        <v>38</v>
      </c>
      <c r="E34" s="1" t="s">
        <v>316</v>
      </c>
      <c r="F34" s="1" t="s">
        <v>191</v>
      </c>
    </row>
    <row r="35" spans="1:6" ht="14.25">
      <c r="A35" s="1" t="s">
        <v>14</v>
      </c>
      <c r="B35" s="3" t="s">
        <v>99</v>
      </c>
      <c r="C35" s="70" t="s">
        <v>200</v>
      </c>
      <c r="D35" s="4" t="s">
        <v>128</v>
      </c>
      <c r="E35" s="5" t="s">
        <v>317</v>
      </c>
      <c r="F35" s="1" t="s">
        <v>190</v>
      </c>
    </row>
    <row r="36" spans="1:6" ht="14.25">
      <c r="A36" s="1" t="s">
        <v>15</v>
      </c>
      <c r="B36" s="6" t="s">
        <v>318</v>
      </c>
      <c r="C36" s="1" t="s">
        <v>200</v>
      </c>
      <c r="D36" s="1" t="s">
        <v>126</v>
      </c>
      <c r="E36" s="1" t="s">
        <v>319</v>
      </c>
      <c r="F36" s="1" t="s">
        <v>175</v>
      </c>
    </row>
    <row r="37" spans="1:6" ht="14.25">
      <c r="A37" s="1" t="s">
        <v>16</v>
      </c>
      <c r="B37" s="1" t="s">
        <v>320</v>
      </c>
      <c r="C37" s="1" t="s">
        <v>200</v>
      </c>
      <c r="D37" s="1" t="s">
        <v>128</v>
      </c>
      <c r="E37" s="1" t="s">
        <v>321</v>
      </c>
      <c r="F37" s="1" t="s">
        <v>176</v>
      </c>
    </row>
    <row r="38" spans="1:6" ht="14.25">
      <c r="A38" s="1" t="s">
        <v>17</v>
      </c>
      <c r="B38" s="1" t="s">
        <v>237</v>
      </c>
      <c r="C38" s="1" t="s">
        <v>198</v>
      </c>
      <c r="D38" s="1" t="s">
        <v>124</v>
      </c>
      <c r="E38" s="5" t="s">
        <v>322</v>
      </c>
      <c r="F38" s="1" t="s">
        <v>184</v>
      </c>
    </row>
    <row r="39" spans="1:6" ht="14.25">
      <c r="A39" s="1" t="s">
        <v>18</v>
      </c>
      <c r="B39" s="1" t="s">
        <v>253</v>
      </c>
      <c r="C39" s="1" t="s">
        <v>200</v>
      </c>
      <c r="D39" s="1" t="s">
        <v>129</v>
      </c>
      <c r="E39" s="5" t="s">
        <v>323</v>
      </c>
      <c r="F39" s="1" t="s">
        <v>177</v>
      </c>
    </row>
    <row r="40" spans="1:6" ht="14.25">
      <c r="A40" s="1" t="s">
        <v>19</v>
      </c>
      <c r="B40" s="6" t="s">
        <v>35</v>
      </c>
      <c r="C40" s="1" t="s">
        <v>200</v>
      </c>
      <c r="D40" s="1" t="s">
        <v>126</v>
      </c>
      <c r="E40" s="1" t="s">
        <v>324</v>
      </c>
      <c r="F40" s="1" t="s">
        <v>178</v>
      </c>
    </row>
    <row r="41" spans="1:6" ht="14.25">
      <c r="A41" s="1" t="s">
        <v>20</v>
      </c>
      <c r="B41" s="1" t="s">
        <v>138</v>
      </c>
      <c r="C41" s="1" t="s">
        <v>198</v>
      </c>
      <c r="D41" s="1" t="s">
        <v>257</v>
      </c>
      <c r="E41" s="5" t="s">
        <v>325</v>
      </c>
      <c r="F41" s="1" t="s">
        <v>41</v>
      </c>
    </row>
    <row r="42" spans="1:6" ht="14.25">
      <c r="A42" s="1" t="s">
        <v>21</v>
      </c>
      <c r="B42" s="6" t="s">
        <v>26</v>
      </c>
      <c r="C42" s="1" t="s">
        <v>200</v>
      </c>
      <c r="D42" s="1" t="s">
        <v>257</v>
      </c>
      <c r="E42" s="5" t="s">
        <v>326</v>
      </c>
      <c r="F42" s="1" t="s">
        <v>185</v>
      </c>
    </row>
    <row r="43" spans="1:6" ht="14.25">
      <c r="A43" s="1" t="s">
        <v>22</v>
      </c>
      <c r="B43" s="1" t="s">
        <v>233</v>
      </c>
      <c r="C43" s="1" t="s">
        <v>200</v>
      </c>
      <c r="D43" s="1" t="s">
        <v>128</v>
      </c>
      <c r="E43" s="5" t="s">
        <v>327</v>
      </c>
      <c r="F43" s="1" t="s">
        <v>186</v>
      </c>
    </row>
    <row r="44" spans="1:6" ht="14.25">
      <c r="A44" s="1" t="s">
        <v>23</v>
      </c>
      <c r="B44" s="3" t="s">
        <v>142</v>
      </c>
      <c r="C44" s="3">
        <v>2006</v>
      </c>
      <c r="D44" s="1" t="s">
        <v>128</v>
      </c>
      <c r="E44" s="5" t="s">
        <v>328</v>
      </c>
      <c r="F44" s="1" t="s">
        <v>180</v>
      </c>
    </row>
    <row r="45" spans="1:6" ht="14.25">
      <c r="A45" s="1" t="s">
        <v>24</v>
      </c>
      <c r="B45" s="1" t="s">
        <v>141</v>
      </c>
      <c r="C45" s="1" t="s">
        <v>198</v>
      </c>
      <c r="D45" s="1" t="s">
        <v>33</v>
      </c>
      <c r="E45" s="5" t="s">
        <v>328</v>
      </c>
      <c r="F45" s="1" t="s">
        <v>188</v>
      </c>
    </row>
    <row r="46" spans="1:6" ht="14.25">
      <c r="A46" s="1" t="s">
        <v>25</v>
      </c>
      <c r="B46" s="6" t="s">
        <v>249</v>
      </c>
      <c r="C46" s="1" t="s">
        <v>200</v>
      </c>
      <c r="D46" s="1" t="s">
        <v>126</v>
      </c>
      <c r="E46" s="1" t="s">
        <v>329</v>
      </c>
      <c r="F46" s="1" t="s">
        <v>181</v>
      </c>
    </row>
    <row r="47" spans="1:6" ht="14.25">
      <c r="A47" s="1" t="s">
        <v>27</v>
      </c>
      <c r="B47" s="1" t="s">
        <v>265</v>
      </c>
      <c r="C47" s="1" t="s">
        <v>200</v>
      </c>
      <c r="D47" s="1" t="s">
        <v>37</v>
      </c>
      <c r="E47" s="5" t="s">
        <v>329</v>
      </c>
      <c r="F47" s="1" t="s">
        <v>189</v>
      </c>
    </row>
    <row r="48" spans="1:6" ht="14.25">
      <c r="A48" s="1" t="s">
        <v>28</v>
      </c>
      <c r="B48" s="1" t="s">
        <v>330</v>
      </c>
      <c r="C48" s="1" t="s">
        <v>198</v>
      </c>
      <c r="D48" s="1" t="s">
        <v>129</v>
      </c>
      <c r="E48" s="5" t="s">
        <v>331</v>
      </c>
      <c r="F48" s="1" t="s">
        <v>187</v>
      </c>
    </row>
    <row r="49" spans="1:6" ht="14.25">
      <c r="A49" s="1" t="s">
        <v>29</v>
      </c>
      <c r="B49" s="1" t="s">
        <v>332</v>
      </c>
      <c r="C49" s="1" t="s">
        <v>200</v>
      </c>
      <c r="D49" s="1" t="s">
        <v>128</v>
      </c>
      <c r="E49" s="5" t="s">
        <v>333</v>
      </c>
      <c r="F49" s="1" t="s">
        <v>10</v>
      </c>
    </row>
    <row r="50" spans="1:6" ht="14.25">
      <c r="A50" s="1" t="s">
        <v>30</v>
      </c>
      <c r="B50" s="1" t="s">
        <v>334</v>
      </c>
      <c r="C50" s="1" t="s">
        <v>200</v>
      </c>
      <c r="D50" s="1" t="s">
        <v>129</v>
      </c>
      <c r="E50" s="5" t="s">
        <v>335</v>
      </c>
      <c r="F50" s="1" t="s">
        <v>9</v>
      </c>
    </row>
    <row r="51" spans="1:6" ht="14.25">
      <c r="A51" s="1" t="s">
        <v>31</v>
      </c>
      <c r="B51" s="1" t="s">
        <v>139</v>
      </c>
      <c r="C51" s="1" t="s">
        <v>198</v>
      </c>
      <c r="D51" s="1" t="s">
        <v>126</v>
      </c>
      <c r="E51" s="5" t="s">
        <v>336</v>
      </c>
      <c r="F51" s="1" t="s">
        <v>8</v>
      </c>
    </row>
    <row r="52" spans="1:6" ht="14.25">
      <c r="A52" s="1" t="s">
        <v>36</v>
      </c>
      <c r="B52" s="1" t="s">
        <v>244</v>
      </c>
      <c r="C52" s="1" t="s">
        <v>200</v>
      </c>
      <c r="D52" s="1" t="s">
        <v>129</v>
      </c>
      <c r="E52" s="5" t="s">
        <v>336</v>
      </c>
      <c r="F52" s="1" t="s">
        <v>7</v>
      </c>
    </row>
    <row r="53" spans="1:6" ht="14.25">
      <c r="A53" s="1" t="s">
        <v>40</v>
      </c>
      <c r="B53" s="1" t="s">
        <v>140</v>
      </c>
      <c r="C53" s="1" t="s">
        <v>198</v>
      </c>
      <c r="D53" s="1" t="s">
        <v>127</v>
      </c>
      <c r="E53" s="5" t="s">
        <v>336</v>
      </c>
      <c r="F53" s="1" t="s">
        <v>6</v>
      </c>
    </row>
    <row r="54" spans="1:6" ht="14.25">
      <c r="A54" s="1" t="s">
        <v>53</v>
      </c>
      <c r="B54" s="1" t="s">
        <v>239</v>
      </c>
      <c r="C54" s="1" t="s">
        <v>198</v>
      </c>
      <c r="D54" s="1" t="s">
        <v>257</v>
      </c>
      <c r="E54" s="5" t="s">
        <v>337</v>
      </c>
      <c r="F54" s="1" t="s">
        <v>5</v>
      </c>
    </row>
    <row r="55" spans="1:6" ht="14.25">
      <c r="A55" s="1" t="s">
        <v>54</v>
      </c>
      <c r="B55" s="1" t="s">
        <v>338</v>
      </c>
      <c r="C55" s="1" t="s">
        <v>200</v>
      </c>
      <c r="D55" s="1" t="s">
        <v>129</v>
      </c>
      <c r="E55" s="5" t="s">
        <v>339</v>
      </c>
      <c r="F55" s="1" t="s">
        <v>4</v>
      </c>
    </row>
    <row r="56" spans="1:6" ht="14.25">
      <c r="A56" s="1" t="s">
        <v>55</v>
      </c>
      <c r="B56" s="1" t="s">
        <v>235</v>
      </c>
      <c r="C56" s="1" t="s">
        <v>200</v>
      </c>
      <c r="D56" s="1" t="s">
        <v>131</v>
      </c>
      <c r="E56" s="5" t="s">
        <v>339</v>
      </c>
      <c r="F56" s="1" t="s">
        <v>3</v>
      </c>
    </row>
    <row r="57" spans="1:6" ht="14.25">
      <c r="A57" s="1" t="s">
        <v>56</v>
      </c>
      <c r="B57" s="1" t="s">
        <v>242</v>
      </c>
      <c r="C57" s="1" t="s">
        <v>198</v>
      </c>
      <c r="D57" s="1" t="s">
        <v>128</v>
      </c>
      <c r="E57" s="5" t="s">
        <v>340</v>
      </c>
      <c r="F57" s="1" t="s">
        <v>2</v>
      </c>
    </row>
    <row r="58" spans="1:6" ht="14.25">
      <c r="A58" s="1" t="s">
        <v>57</v>
      </c>
      <c r="B58" s="1" t="s">
        <v>51</v>
      </c>
      <c r="C58" s="1" t="s">
        <v>200</v>
      </c>
      <c r="D58" s="1" t="s">
        <v>257</v>
      </c>
      <c r="E58" s="5" t="s">
        <v>340</v>
      </c>
      <c r="F58" s="1" t="s">
        <v>1</v>
      </c>
    </row>
    <row r="59" spans="1:6" ht="14.25">
      <c r="A59" s="1" t="s">
        <v>58</v>
      </c>
      <c r="B59" s="1" t="s">
        <v>341</v>
      </c>
      <c r="C59" s="1" t="s">
        <v>198</v>
      </c>
      <c r="D59" s="1" t="s">
        <v>127</v>
      </c>
      <c r="E59" s="5" t="s">
        <v>342</v>
      </c>
      <c r="F59" s="1" t="s">
        <v>39</v>
      </c>
    </row>
    <row r="60" spans="1:5" ht="14.25">
      <c r="A60" s="1" t="s">
        <v>59</v>
      </c>
      <c r="B60" s="1" t="s">
        <v>243</v>
      </c>
      <c r="C60" s="1" t="s">
        <v>198</v>
      </c>
      <c r="D60" s="1" t="s">
        <v>125</v>
      </c>
      <c r="E60" s="5" t="s">
        <v>342</v>
      </c>
    </row>
    <row r="61" spans="1:5" ht="14.25">
      <c r="A61" s="1" t="s">
        <v>101</v>
      </c>
      <c r="B61" s="6" t="s">
        <v>238</v>
      </c>
      <c r="C61" s="1" t="s">
        <v>198</v>
      </c>
      <c r="D61" s="1" t="s">
        <v>257</v>
      </c>
      <c r="E61" s="5" t="s">
        <v>343</v>
      </c>
    </row>
    <row r="62" spans="1:5" ht="14.25">
      <c r="A62" s="1" t="s">
        <v>102</v>
      </c>
      <c r="B62" s="1" t="s">
        <v>344</v>
      </c>
      <c r="C62" s="1" t="s">
        <v>198</v>
      </c>
      <c r="D62" s="1" t="s">
        <v>124</v>
      </c>
      <c r="E62" s="5" t="s">
        <v>343</v>
      </c>
    </row>
    <row r="63" spans="1:5" ht="14.25">
      <c r="A63" s="1" t="s">
        <v>103</v>
      </c>
      <c r="B63" s="1" t="s">
        <v>345</v>
      </c>
      <c r="C63" s="1" t="s">
        <v>200</v>
      </c>
      <c r="D63" s="1" t="s">
        <v>127</v>
      </c>
      <c r="E63" s="5" t="s">
        <v>346</v>
      </c>
    </row>
    <row r="64" spans="1:5" ht="14.25">
      <c r="A64" s="1" t="s">
        <v>104</v>
      </c>
      <c r="B64" s="6" t="s">
        <v>147</v>
      </c>
      <c r="C64" s="1" t="s">
        <v>198</v>
      </c>
      <c r="D64" s="1" t="s">
        <v>257</v>
      </c>
      <c r="E64" s="5" t="s">
        <v>347</v>
      </c>
    </row>
    <row r="65" spans="1:5" ht="14.25">
      <c r="A65" s="1" t="s">
        <v>105</v>
      </c>
      <c r="B65" s="6" t="s">
        <v>250</v>
      </c>
      <c r="C65" s="1" t="s">
        <v>198</v>
      </c>
      <c r="D65" s="1" t="s">
        <v>257</v>
      </c>
      <c r="E65" s="1" t="s">
        <v>348</v>
      </c>
    </row>
    <row r="66" spans="1:5" ht="14.25">
      <c r="A66" s="1" t="s">
        <v>110</v>
      </c>
      <c r="B66" s="3" t="s">
        <v>246</v>
      </c>
      <c r="C66" s="70" t="s">
        <v>200</v>
      </c>
      <c r="D66" s="4" t="s">
        <v>129</v>
      </c>
      <c r="E66" s="5" t="s">
        <v>348</v>
      </c>
    </row>
    <row r="67" spans="1:5" ht="14.25">
      <c r="A67" s="1" t="s">
        <v>111</v>
      </c>
      <c r="B67" s="1" t="s">
        <v>137</v>
      </c>
      <c r="C67" s="1" t="s">
        <v>198</v>
      </c>
      <c r="D67" s="1" t="s">
        <v>129</v>
      </c>
      <c r="E67" s="5" t="s">
        <v>349</v>
      </c>
    </row>
    <row r="68" spans="1:5" ht="14.25">
      <c r="A68" s="1" t="s">
        <v>112</v>
      </c>
      <c r="B68" s="1" t="s">
        <v>350</v>
      </c>
      <c r="C68" s="1" t="s">
        <v>200</v>
      </c>
      <c r="D68" s="1" t="s">
        <v>125</v>
      </c>
      <c r="E68" s="5" t="s">
        <v>351</v>
      </c>
    </row>
    <row r="69" spans="1:5" ht="14.25">
      <c r="A69" s="1" t="s">
        <v>115</v>
      </c>
      <c r="B69" s="6" t="s">
        <v>352</v>
      </c>
      <c r="C69" s="1" t="s">
        <v>200</v>
      </c>
      <c r="D69" s="1" t="s">
        <v>129</v>
      </c>
      <c r="E69" s="5" t="s">
        <v>353</v>
      </c>
    </row>
    <row r="70" spans="1:5" ht="14.25">
      <c r="A70" s="1" t="s">
        <v>116</v>
      </c>
      <c r="B70" s="6" t="s">
        <v>354</v>
      </c>
      <c r="C70" s="1" t="s">
        <v>200</v>
      </c>
      <c r="D70" s="1" t="s">
        <v>127</v>
      </c>
      <c r="E70" s="5" t="s">
        <v>355</v>
      </c>
    </row>
    <row r="71" spans="1:5" ht="14.25">
      <c r="A71" s="1" t="s">
        <v>144</v>
      </c>
      <c r="B71" s="6" t="s">
        <v>143</v>
      </c>
      <c r="C71" s="1" t="s">
        <v>200</v>
      </c>
      <c r="D71" s="1" t="s">
        <v>128</v>
      </c>
      <c r="E71" s="5" t="s">
        <v>356</v>
      </c>
    </row>
    <row r="72" spans="1:5" ht="14.25">
      <c r="A72" s="1" t="s">
        <v>145</v>
      </c>
      <c r="B72" s="6" t="s">
        <v>357</v>
      </c>
      <c r="C72" s="1" t="s">
        <v>200</v>
      </c>
      <c r="D72" s="1" t="s">
        <v>127</v>
      </c>
      <c r="E72" s="5" t="s">
        <v>358</v>
      </c>
    </row>
    <row r="73" spans="1:5" ht="14.25">
      <c r="A73" s="1" t="s">
        <v>146</v>
      </c>
      <c r="B73" s="6" t="s">
        <v>241</v>
      </c>
      <c r="C73" s="1" t="s">
        <v>198</v>
      </c>
      <c r="D73" s="1" t="s">
        <v>33</v>
      </c>
      <c r="E73" s="5" t="s">
        <v>359</v>
      </c>
    </row>
    <row r="74" spans="1:5" ht="14.25">
      <c r="A74" s="1" t="s">
        <v>148</v>
      </c>
      <c r="B74" s="1" t="s">
        <v>360</v>
      </c>
      <c r="C74" s="1" t="s">
        <v>200</v>
      </c>
      <c r="D74" s="1" t="s">
        <v>129</v>
      </c>
      <c r="E74" s="5" t="s">
        <v>361</v>
      </c>
    </row>
    <row r="75" spans="1:5" ht="14.25">
      <c r="A75" s="1" t="s">
        <v>149</v>
      </c>
      <c r="B75" s="3" t="s">
        <v>362</v>
      </c>
      <c r="C75" s="70" t="s">
        <v>198</v>
      </c>
      <c r="D75" s="4" t="s">
        <v>33</v>
      </c>
      <c r="E75" s="1" t="s">
        <v>363</v>
      </c>
    </row>
    <row r="76" spans="1:5" ht="14.25">
      <c r="A76" s="1" t="s">
        <v>150</v>
      </c>
      <c r="B76" s="1" t="s">
        <v>364</v>
      </c>
      <c r="C76" s="1" t="s">
        <v>200</v>
      </c>
      <c r="D76" s="1" t="s">
        <v>124</v>
      </c>
      <c r="E76" s="5" t="s">
        <v>363</v>
      </c>
    </row>
    <row r="77" spans="1:5" ht="14.25">
      <c r="A77" s="1" t="s">
        <v>151</v>
      </c>
      <c r="B77" s="6" t="s">
        <v>365</v>
      </c>
      <c r="C77" s="1" t="s">
        <v>198</v>
      </c>
      <c r="D77" s="1" t="s">
        <v>38</v>
      </c>
      <c r="E77" s="5" t="s">
        <v>366</v>
      </c>
    </row>
    <row r="78" spans="1:5" ht="14.25">
      <c r="A78" s="1" t="s">
        <v>152</v>
      </c>
      <c r="B78" s="6" t="s">
        <v>367</v>
      </c>
      <c r="C78" s="1" t="s">
        <v>198</v>
      </c>
      <c r="D78" s="1" t="s">
        <v>52</v>
      </c>
      <c r="E78" s="5" t="s">
        <v>368</v>
      </c>
    </row>
    <row r="79" spans="1:5" ht="14.25">
      <c r="A79" s="1" t="s">
        <v>153</v>
      </c>
      <c r="B79" s="6" t="s">
        <v>369</v>
      </c>
      <c r="C79" s="1" t="s">
        <v>198</v>
      </c>
      <c r="D79" s="1" t="s">
        <v>52</v>
      </c>
      <c r="E79" s="5" t="s">
        <v>368</v>
      </c>
    </row>
    <row r="80" spans="1:5" ht="14.25">
      <c r="A80" s="1" t="s">
        <v>155</v>
      </c>
      <c r="B80" s="6" t="s">
        <v>370</v>
      </c>
      <c r="C80" s="1" t="s">
        <v>198</v>
      </c>
      <c r="D80" s="1" t="s">
        <v>52</v>
      </c>
      <c r="E80" s="5" t="s">
        <v>371</v>
      </c>
    </row>
    <row r="81" spans="1:5" ht="14.25">
      <c r="A81" s="1" t="s">
        <v>156</v>
      </c>
      <c r="B81" s="6" t="s">
        <v>157</v>
      </c>
      <c r="C81" s="1" t="s">
        <v>198</v>
      </c>
      <c r="D81" s="1" t="s">
        <v>52</v>
      </c>
      <c r="E81" s="5" t="s">
        <v>371</v>
      </c>
    </row>
    <row r="82" spans="1:5" ht="14.25">
      <c r="A82" s="1" t="s">
        <v>158</v>
      </c>
      <c r="B82" s="6" t="s">
        <v>372</v>
      </c>
      <c r="C82" s="1" t="s">
        <v>198</v>
      </c>
      <c r="D82" s="1" t="s">
        <v>127</v>
      </c>
      <c r="E82" s="5" t="s">
        <v>373</v>
      </c>
    </row>
    <row r="83" spans="1:5" ht="14.25">
      <c r="A83" s="1" t="s">
        <v>159</v>
      </c>
      <c r="B83" s="6" t="s">
        <v>154</v>
      </c>
      <c r="C83" s="1" t="s">
        <v>198</v>
      </c>
      <c r="D83" s="1" t="s">
        <v>125</v>
      </c>
      <c r="E83" s="5" t="s">
        <v>373</v>
      </c>
    </row>
    <row r="84" spans="1:5" ht="14.25">
      <c r="A84" s="1" t="s">
        <v>160</v>
      </c>
      <c r="B84" s="6" t="s">
        <v>98</v>
      </c>
      <c r="C84" s="1" t="s">
        <v>200</v>
      </c>
      <c r="D84" s="1" t="s">
        <v>52</v>
      </c>
      <c r="E84" s="5" t="s">
        <v>374</v>
      </c>
    </row>
    <row r="85" spans="1:5" ht="14.25">
      <c r="A85" s="1" t="s">
        <v>254</v>
      </c>
      <c r="B85" s="1" t="s">
        <v>375</v>
      </c>
      <c r="C85" s="1" t="s">
        <v>200</v>
      </c>
      <c r="D85" s="1" t="s">
        <v>125</v>
      </c>
      <c r="E85" s="5" t="s">
        <v>376</v>
      </c>
    </row>
    <row r="86" spans="1:6" ht="15">
      <c r="A86" s="462" t="s">
        <v>377</v>
      </c>
      <c r="B86" s="462"/>
      <c r="C86" s="462"/>
      <c r="D86" s="462"/>
      <c r="E86" s="462"/>
      <c r="F86" s="462"/>
    </row>
    <row r="87" spans="1:6" ht="14.25">
      <c r="A87" s="1" t="s">
        <v>39</v>
      </c>
      <c r="B87" s="1" t="s">
        <v>161</v>
      </c>
      <c r="C87" s="1" t="s">
        <v>198</v>
      </c>
      <c r="D87" s="1" t="s">
        <v>126</v>
      </c>
      <c r="E87" s="5" t="s">
        <v>378</v>
      </c>
      <c r="F87" s="1" t="s">
        <v>301</v>
      </c>
    </row>
    <row r="88" spans="1:6" ht="14.25">
      <c r="A88" s="1" t="s">
        <v>1</v>
      </c>
      <c r="B88" s="6" t="s">
        <v>42</v>
      </c>
      <c r="C88" s="1" t="s">
        <v>200</v>
      </c>
      <c r="D88" s="1" t="s">
        <v>257</v>
      </c>
      <c r="E88" s="5" t="s">
        <v>379</v>
      </c>
      <c r="F88" s="1" t="s">
        <v>205</v>
      </c>
    </row>
    <row r="89" spans="1:6" ht="14.25">
      <c r="A89" s="1" t="s">
        <v>2</v>
      </c>
      <c r="B89" s="1" t="s">
        <v>44</v>
      </c>
      <c r="C89" s="1" t="s">
        <v>200</v>
      </c>
      <c r="D89" s="1" t="s">
        <v>128</v>
      </c>
      <c r="E89" s="1" t="s">
        <v>380</v>
      </c>
      <c r="F89" s="1" t="s">
        <v>107</v>
      </c>
    </row>
    <row r="90" spans="1:6" ht="14.25">
      <c r="A90" s="1" t="s">
        <v>3</v>
      </c>
      <c r="B90" s="1" t="s">
        <v>194</v>
      </c>
      <c r="C90" s="1" t="s">
        <v>198</v>
      </c>
      <c r="D90" s="1" t="s">
        <v>126</v>
      </c>
      <c r="E90" s="1" t="s">
        <v>303</v>
      </c>
      <c r="F90" s="1" t="s">
        <v>202</v>
      </c>
    </row>
    <row r="91" spans="1:6" ht="14.25">
      <c r="A91" s="1" t="s">
        <v>4</v>
      </c>
      <c r="B91" s="6" t="s">
        <v>162</v>
      </c>
      <c r="C91" s="1" t="s">
        <v>198</v>
      </c>
      <c r="D91" s="1" t="s">
        <v>257</v>
      </c>
      <c r="E91" s="1" t="s">
        <v>304</v>
      </c>
      <c r="F91" s="1" t="s">
        <v>201</v>
      </c>
    </row>
    <row r="92" spans="1:6" ht="14.25">
      <c r="A92" s="1" t="s">
        <v>5</v>
      </c>
      <c r="B92" s="1" t="s">
        <v>106</v>
      </c>
      <c r="C92" s="1" t="s">
        <v>200</v>
      </c>
      <c r="D92" s="1" t="s">
        <v>126</v>
      </c>
      <c r="E92" s="4" t="s">
        <v>305</v>
      </c>
      <c r="F92" s="1" t="s">
        <v>199</v>
      </c>
    </row>
    <row r="93" spans="1:6" ht="14.25">
      <c r="A93" s="1" t="s">
        <v>6</v>
      </c>
      <c r="B93" s="1" t="s">
        <v>381</v>
      </c>
      <c r="C93" s="1" t="s">
        <v>200</v>
      </c>
      <c r="D93" s="1" t="s">
        <v>126</v>
      </c>
      <c r="E93" s="1" t="s">
        <v>382</v>
      </c>
      <c r="F93" s="1" t="s">
        <v>197</v>
      </c>
    </row>
    <row r="94" spans="1:6" ht="14.25">
      <c r="A94" s="1" t="s">
        <v>7</v>
      </c>
      <c r="B94" s="1" t="s">
        <v>213</v>
      </c>
      <c r="C94" s="1" t="s">
        <v>198</v>
      </c>
      <c r="D94" s="1" t="s">
        <v>128</v>
      </c>
      <c r="E94" s="5" t="s">
        <v>307</v>
      </c>
      <c r="F94" s="1" t="s">
        <v>196</v>
      </c>
    </row>
    <row r="95" spans="1:6" ht="14.25">
      <c r="A95" s="1" t="s">
        <v>8</v>
      </c>
      <c r="B95" s="8" t="s">
        <v>261</v>
      </c>
      <c r="C95" s="71">
        <v>2005</v>
      </c>
      <c r="D95" s="1" t="s">
        <v>128</v>
      </c>
      <c r="E95" s="5" t="s">
        <v>383</v>
      </c>
      <c r="F95" s="1" t="s">
        <v>195</v>
      </c>
    </row>
    <row r="96" spans="1:6" ht="14.25">
      <c r="A96" s="1" t="s">
        <v>9</v>
      </c>
      <c r="B96" s="1" t="s">
        <v>166</v>
      </c>
      <c r="C96" s="1" t="s">
        <v>200</v>
      </c>
      <c r="D96" s="1" t="s">
        <v>129</v>
      </c>
      <c r="E96" s="1" t="s">
        <v>384</v>
      </c>
      <c r="F96" s="1" t="s">
        <v>114</v>
      </c>
    </row>
    <row r="97" spans="1:6" ht="14.25">
      <c r="A97" s="1" t="s">
        <v>10</v>
      </c>
      <c r="B97" s="6" t="s">
        <v>108</v>
      </c>
      <c r="C97" s="1" t="s">
        <v>200</v>
      </c>
      <c r="D97" s="1" t="s">
        <v>38</v>
      </c>
      <c r="E97" s="5" t="s">
        <v>384</v>
      </c>
      <c r="F97" s="1" t="s">
        <v>182</v>
      </c>
    </row>
    <row r="98" spans="1:6" ht="14.25">
      <c r="A98" s="1" t="s">
        <v>187</v>
      </c>
      <c r="B98" s="1" t="s">
        <v>118</v>
      </c>
      <c r="C98" s="1" t="s">
        <v>200</v>
      </c>
      <c r="D98" s="1" t="s">
        <v>257</v>
      </c>
      <c r="E98" s="5" t="s">
        <v>385</v>
      </c>
      <c r="F98" s="1" t="s">
        <v>193</v>
      </c>
    </row>
    <row r="99" spans="1:6" ht="14.25">
      <c r="A99" s="1" t="s">
        <v>189</v>
      </c>
      <c r="B99" s="1" t="s">
        <v>386</v>
      </c>
      <c r="C99" s="1" t="s">
        <v>198</v>
      </c>
      <c r="D99" s="1" t="s">
        <v>37</v>
      </c>
      <c r="E99" s="1" t="s">
        <v>385</v>
      </c>
      <c r="F99" s="1" t="s">
        <v>192</v>
      </c>
    </row>
    <row r="100" spans="1:6" ht="14.25">
      <c r="A100" s="1" t="s">
        <v>181</v>
      </c>
      <c r="B100" s="3" t="s">
        <v>258</v>
      </c>
      <c r="C100" s="3">
        <v>2006</v>
      </c>
      <c r="D100" s="1" t="s">
        <v>37</v>
      </c>
      <c r="E100" s="1" t="s">
        <v>309</v>
      </c>
      <c r="F100" s="1" t="s">
        <v>183</v>
      </c>
    </row>
    <row r="101" spans="1:6" ht="14.25">
      <c r="A101" s="1" t="s">
        <v>188</v>
      </c>
      <c r="B101" s="1" t="s">
        <v>387</v>
      </c>
      <c r="C101" s="1" t="s">
        <v>198</v>
      </c>
      <c r="D101" s="1" t="s">
        <v>126</v>
      </c>
      <c r="E101" s="1" t="s">
        <v>310</v>
      </c>
      <c r="F101" s="1" t="s">
        <v>191</v>
      </c>
    </row>
    <row r="102" spans="1:6" ht="14.25">
      <c r="A102" s="1" t="s">
        <v>180</v>
      </c>
      <c r="B102" s="1" t="s">
        <v>388</v>
      </c>
      <c r="C102" s="1" t="s">
        <v>198</v>
      </c>
      <c r="D102" s="1" t="s">
        <v>128</v>
      </c>
      <c r="E102" s="1" t="s">
        <v>310</v>
      </c>
      <c r="F102" s="1" t="s">
        <v>190</v>
      </c>
    </row>
    <row r="103" spans="1:6" ht="14.25">
      <c r="A103" s="1" t="s">
        <v>186</v>
      </c>
      <c r="B103" s="1" t="s">
        <v>169</v>
      </c>
      <c r="C103" s="1" t="s">
        <v>198</v>
      </c>
      <c r="D103" s="1" t="s">
        <v>129</v>
      </c>
      <c r="E103" s="1" t="s">
        <v>312</v>
      </c>
      <c r="F103" s="1" t="s">
        <v>175</v>
      </c>
    </row>
    <row r="104" spans="1:6" ht="14.25">
      <c r="A104" s="1" t="s">
        <v>185</v>
      </c>
      <c r="B104" s="1" t="s">
        <v>206</v>
      </c>
      <c r="C104" s="1" t="s">
        <v>200</v>
      </c>
      <c r="D104" s="1" t="s">
        <v>129</v>
      </c>
      <c r="E104" s="1" t="s">
        <v>389</v>
      </c>
      <c r="F104" s="1" t="s">
        <v>176</v>
      </c>
    </row>
    <row r="105" spans="1:6" ht="14.25">
      <c r="A105" s="1" t="s">
        <v>41</v>
      </c>
      <c r="B105" s="7" t="s">
        <v>43</v>
      </c>
      <c r="C105" s="7" t="s">
        <v>200</v>
      </c>
      <c r="D105" s="7" t="s">
        <v>257</v>
      </c>
      <c r="E105" s="1" t="s">
        <v>313</v>
      </c>
      <c r="F105" s="1" t="s">
        <v>184</v>
      </c>
    </row>
    <row r="106" spans="1:6" ht="14.25">
      <c r="A106" s="1" t="s">
        <v>178</v>
      </c>
      <c r="B106" s="1" t="s">
        <v>48</v>
      </c>
      <c r="C106" s="1" t="s">
        <v>200</v>
      </c>
      <c r="D106" s="1" t="s">
        <v>257</v>
      </c>
      <c r="E106" s="1" t="s">
        <v>313</v>
      </c>
      <c r="F106" s="1" t="s">
        <v>177</v>
      </c>
    </row>
    <row r="107" spans="1:6" ht="14.25">
      <c r="A107" s="1" t="s">
        <v>177</v>
      </c>
      <c r="B107" s="1" t="s">
        <v>171</v>
      </c>
      <c r="C107" s="1" t="s">
        <v>198</v>
      </c>
      <c r="D107" s="1" t="s">
        <v>126</v>
      </c>
      <c r="E107" s="1" t="s">
        <v>314</v>
      </c>
      <c r="F107" s="1" t="s">
        <v>178</v>
      </c>
    </row>
    <row r="108" spans="1:6" ht="14.25">
      <c r="A108" s="1" t="s">
        <v>184</v>
      </c>
      <c r="B108" s="1" t="s">
        <v>390</v>
      </c>
      <c r="C108" s="1" t="s">
        <v>200</v>
      </c>
      <c r="D108" s="1" t="s">
        <v>129</v>
      </c>
      <c r="E108" s="1" t="s">
        <v>315</v>
      </c>
      <c r="F108" s="1" t="s">
        <v>41</v>
      </c>
    </row>
    <row r="109" spans="1:6" ht="14.25">
      <c r="A109" s="1" t="s">
        <v>176</v>
      </c>
      <c r="B109" s="1" t="s">
        <v>216</v>
      </c>
      <c r="C109" s="1" t="s">
        <v>198</v>
      </c>
      <c r="D109" s="1" t="s">
        <v>126</v>
      </c>
      <c r="E109" s="1" t="s">
        <v>391</v>
      </c>
      <c r="F109" s="1" t="s">
        <v>185</v>
      </c>
    </row>
    <row r="110" spans="1:6" ht="14.25">
      <c r="A110" s="1" t="s">
        <v>175</v>
      </c>
      <c r="B110" s="1" t="s">
        <v>167</v>
      </c>
      <c r="C110" s="1" t="s">
        <v>198</v>
      </c>
      <c r="D110" s="1" t="s">
        <v>125</v>
      </c>
      <c r="E110" s="1" t="s">
        <v>391</v>
      </c>
      <c r="F110" s="1" t="s">
        <v>186</v>
      </c>
    </row>
    <row r="111" spans="1:6" ht="14.25">
      <c r="A111" s="1" t="s">
        <v>190</v>
      </c>
      <c r="B111" s="1" t="s">
        <v>164</v>
      </c>
      <c r="C111" s="1" t="s">
        <v>200</v>
      </c>
      <c r="D111" s="1" t="s">
        <v>128</v>
      </c>
      <c r="E111" s="1" t="s">
        <v>316</v>
      </c>
      <c r="F111" s="1" t="s">
        <v>180</v>
      </c>
    </row>
    <row r="112" spans="1:6" ht="14.25">
      <c r="A112" s="1" t="s">
        <v>191</v>
      </c>
      <c r="B112" s="1" t="s">
        <v>264</v>
      </c>
      <c r="C112" s="1" t="s">
        <v>200</v>
      </c>
      <c r="D112" s="1" t="s">
        <v>126</v>
      </c>
      <c r="E112" s="1" t="s">
        <v>319</v>
      </c>
      <c r="F112" s="1" t="s">
        <v>188</v>
      </c>
    </row>
    <row r="113" spans="1:6" ht="14.25">
      <c r="A113" s="1" t="s">
        <v>183</v>
      </c>
      <c r="B113" s="1" t="s">
        <v>392</v>
      </c>
      <c r="C113" s="1" t="s">
        <v>200</v>
      </c>
      <c r="D113" s="1" t="s">
        <v>37</v>
      </c>
      <c r="E113" s="1" t="s">
        <v>319</v>
      </c>
      <c r="F113" s="1" t="s">
        <v>181</v>
      </c>
    </row>
    <row r="114" spans="1:6" ht="14.25">
      <c r="A114" s="1" t="s">
        <v>192</v>
      </c>
      <c r="B114" s="1" t="s">
        <v>165</v>
      </c>
      <c r="C114" s="1" t="s">
        <v>198</v>
      </c>
      <c r="D114" s="1" t="s">
        <v>126</v>
      </c>
      <c r="E114" s="1" t="s">
        <v>321</v>
      </c>
      <c r="F114" s="1" t="s">
        <v>189</v>
      </c>
    </row>
    <row r="115" spans="1:6" ht="14.25">
      <c r="A115" s="1" t="s">
        <v>193</v>
      </c>
      <c r="B115" s="1" t="s">
        <v>393</v>
      </c>
      <c r="C115" s="1" t="s">
        <v>200</v>
      </c>
      <c r="D115" s="1" t="s">
        <v>129</v>
      </c>
      <c r="E115" s="1" t="s">
        <v>321</v>
      </c>
      <c r="F115" s="1" t="s">
        <v>187</v>
      </c>
    </row>
    <row r="116" spans="1:6" ht="14.25">
      <c r="A116" s="1" t="s">
        <v>182</v>
      </c>
      <c r="B116" s="1" t="s">
        <v>172</v>
      </c>
      <c r="C116" s="1" t="s">
        <v>198</v>
      </c>
      <c r="D116" s="1" t="s">
        <v>128</v>
      </c>
      <c r="E116" s="1" t="s">
        <v>322</v>
      </c>
      <c r="F116" s="1" t="s">
        <v>10</v>
      </c>
    </row>
    <row r="117" spans="1:6" ht="14.25">
      <c r="A117" s="1" t="s">
        <v>114</v>
      </c>
      <c r="B117" s="1" t="s">
        <v>394</v>
      </c>
      <c r="C117" s="1" t="s">
        <v>200</v>
      </c>
      <c r="D117" s="1" t="s">
        <v>129</v>
      </c>
      <c r="E117" s="1" t="s">
        <v>322</v>
      </c>
      <c r="F117" s="1" t="s">
        <v>9</v>
      </c>
    </row>
    <row r="118" spans="1:6" ht="14.25">
      <c r="A118" s="1" t="s">
        <v>195</v>
      </c>
      <c r="B118" s="6" t="s">
        <v>163</v>
      </c>
      <c r="C118" s="1" t="s">
        <v>198</v>
      </c>
      <c r="D118" s="1" t="s">
        <v>128</v>
      </c>
      <c r="E118" s="1" t="s">
        <v>323</v>
      </c>
      <c r="F118" s="1" t="s">
        <v>8</v>
      </c>
    </row>
    <row r="119" spans="1:6" ht="14.25">
      <c r="A119" s="1" t="s">
        <v>196</v>
      </c>
      <c r="B119" s="1" t="s">
        <v>117</v>
      </c>
      <c r="C119" s="1" t="s">
        <v>200</v>
      </c>
      <c r="D119" s="1" t="s">
        <v>257</v>
      </c>
      <c r="E119" s="1" t="s">
        <v>323</v>
      </c>
      <c r="F119" s="1" t="s">
        <v>7</v>
      </c>
    </row>
    <row r="120" spans="1:6" ht="14.25">
      <c r="A120" s="1" t="s">
        <v>197</v>
      </c>
      <c r="B120" s="1" t="s">
        <v>45</v>
      </c>
      <c r="C120" s="1" t="s">
        <v>200</v>
      </c>
      <c r="D120" s="1" t="s">
        <v>38</v>
      </c>
      <c r="E120" s="1" t="s">
        <v>326</v>
      </c>
      <c r="F120" s="1" t="s">
        <v>6</v>
      </c>
    </row>
    <row r="121" spans="1:6" ht="14.25">
      <c r="A121" s="1" t="s">
        <v>199</v>
      </c>
      <c r="B121" s="1" t="s">
        <v>170</v>
      </c>
      <c r="C121" s="1" t="s">
        <v>198</v>
      </c>
      <c r="D121" s="1" t="s">
        <v>257</v>
      </c>
      <c r="E121" s="5" t="s">
        <v>327</v>
      </c>
      <c r="F121" s="1" t="s">
        <v>5</v>
      </c>
    </row>
    <row r="122" spans="1:6" ht="14.25">
      <c r="A122" s="1" t="s">
        <v>201</v>
      </c>
      <c r="B122" s="1" t="s">
        <v>252</v>
      </c>
      <c r="C122" s="1" t="s">
        <v>200</v>
      </c>
      <c r="D122" s="1" t="s">
        <v>129</v>
      </c>
      <c r="E122" s="5" t="s">
        <v>328</v>
      </c>
      <c r="F122" s="1" t="s">
        <v>4</v>
      </c>
    </row>
    <row r="123" spans="1:6" ht="14.25">
      <c r="A123" s="1" t="s">
        <v>113</v>
      </c>
      <c r="B123" s="1" t="s">
        <v>255</v>
      </c>
      <c r="C123" s="1" t="s">
        <v>198</v>
      </c>
      <c r="D123" s="1" t="s">
        <v>129</v>
      </c>
      <c r="E123" s="5" t="s">
        <v>329</v>
      </c>
      <c r="F123" s="1" t="s">
        <v>3</v>
      </c>
    </row>
    <row r="124" spans="1:6" ht="14.25">
      <c r="A124" s="1" t="s">
        <v>202</v>
      </c>
      <c r="B124" s="1" t="s">
        <v>395</v>
      </c>
      <c r="C124" s="1" t="s">
        <v>198</v>
      </c>
      <c r="D124" s="1" t="s">
        <v>127</v>
      </c>
      <c r="E124" s="5" t="s">
        <v>396</v>
      </c>
      <c r="F124" s="1" t="s">
        <v>2</v>
      </c>
    </row>
    <row r="125" spans="1:6" ht="14.25">
      <c r="A125" s="1" t="s">
        <v>203</v>
      </c>
      <c r="B125" s="1" t="s">
        <v>168</v>
      </c>
      <c r="C125" s="1" t="s">
        <v>198</v>
      </c>
      <c r="D125" s="1" t="s">
        <v>129</v>
      </c>
      <c r="E125" s="5" t="s">
        <v>396</v>
      </c>
      <c r="F125" s="1" t="s">
        <v>1</v>
      </c>
    </row>
    <row r="126" spans="1:6" ht="14.25">
      <c r="A126" s="1" t="s">
        <v>107</v>
      </c>
      <c r="B126" s="1" t="s">
        <v>397</v>
      </c>
      <c r="C126" s="1" t="s">
        <v>198</v>
      </c>
      <c r="D126" s="1" t="s">
        <v>38</v>
      </c>
      <c r="E126" s="5" t="s">
        <v>333</v>
      </c>
      <c r="F126" s="1" t="s">
        <v>39</v>
      </c>
    </row>
    <row r="127" spans="1:5" ht="14.25">
      <c r="A127" s="1" t="s">
        <v>204</v>
      </c>
      <c r="B127" s="1" t="s">
        <v>251</v>
      </c>
      <c r="C127" s="1" t="s">
        <v>198</v>
      </c>
      <c r="D127" s="1" t="s">
        <v>37</v>
      </c>
      <c r="E127" s="5" t="s">
        <v>335</v>
      </c>
    </row>
    <row r="128" spans="1:5" ht="14.25">
      <c r="A128" s="1" t="s">
        <v>205</v>
      </c>
      <c r="B128" s="1" t="s">
        <v>211</v>
      </c>
      <c r="C128" s="1" t="s">
        <v>200</v>
      </c>
      <c r="D128" s="1" t="s">
        <v>257</v>
      </c>
      <c r="E128" s="5" t="s">
        <v>336</v>
      </c>
    </row>
    <row r="129" spans="1:5" ht="14.25">
      <c r="A129" s="1" t="s">
        <v>207</v>
      </c>
      <c r="B129" s="1" t="s">
        <v>263</v>
      </c>
      <c r="C129" s="1" t="s">
        <v>198</v>
      </c>
      <c r="D129" s="1" t="s">
        <v>52</v>
      </c>
      <c r="E129" s="5" t="s">
        <v>398</v>
      </c>
    </row>
    <row r="130" spans="1:5" ht="14.25">
      <c r="A130" s="1" t="s">
        <v>208</v>
      </c>
      <c r="B130" s="6" t="s">
        <v>49</v>
      </c>
      <c r="C130" s="1" t="s">
        <v>200</v>
      </c>
      <c r="D130" s="1" t="s">
        <v>52</v>
      </c>
      <c r="E130" s="5" t="s">
        <v>337</v>
      </c>
    </row>
    <row r="131" spans="1:5" ht="14.25">
      <c r="A131" s="1" t="s">
        <v>209</v>
      </c>
      <c r="B131" s="6" t="s">
        <v>399</v>
      </c>
      <c r="C131" s="1" t="s">
        <v>200</v>
      </c>
      <c r="D131" s="1" t="s">
        <v>128</v>
      </c>
      <c r="E131" s="5" t="s">
        <v>337</v>
      </c>
    </row>
    <row r="132" spans="1:5" ht="14.25">
      <c r="A132" s="1" t="s">
        <v>210</v>
      </c>
      <c r="B132" s="6" t="s">
        <v>400</v>
      </c>
      <c r="C132" s="1" t="s">
        <v>198</v>
      </c>
      <c r="D132" s="1" t="s">
        <v>127</v>
      </c>
      <c r="E132" s="5" t="s">
        <v>339</v>
      </c>
    </row>
    <row r="133" spans="1:5" ht="14.25">
      <c r="A133" s="1" t="s">
        <v>212</v>
      </c>
      <c r="B133" s="6" t="s">
        <v>401</v>
      </c>
      <c r="C133" s="1" t="s">
        <v>200</v>
      </c>
      <c r="D133" s="1" t="s">
        <v>257</v>
      </c>
      <c r="E133" s="5" t="s">
        <v>343</v>
      </c>
    </row>
    <row r="134" spans="1:5" ht="14.25">
      <c r="A134" s="1" t="s">
        <v>214</v>
      </c>
      <c r="B134" s="6" t="s">
        <v>173</v>
      </c>
      <c r="C134" s="1" t="s">
        <v>198</v>
      </c>
      <c r="D134" s="1" t="s">
        <v>52</v>
      </c>
      <c r="E134" s="5" t="s">
        <v>347</v>
      </c>
    </row>
    <row r="135" spans="1:5" ht="14.25">
      <c r="A135" s="1" t="s">
        <v>215</v>
      </c>
      <c r="B135" s="6" t="s">
        <v>402</v>
      </c>
      <c r="C135" s="1" t="s">
        <v>198</v>
      </c>
      <c r="D135" s="1" t="s">
        <v>127</v>
      </c>
      <c r="E135" s="5" t="s">
        <v>353</v>
      </c>
    </row>
    <row r="136" spans="1:5" ht="14.25">
      <c r="A136" s="1" t="s">
        <v>217</v>
      </c>
      <c r="B136" s="6" t="s">
        <v>50</v>
      </c>
      <c r="C136" s="1" t="s">
        <v>200</v>
      </c>
      <c r="D136" s="1" t="s">
        <v>257</v>
      </c>
      <c r="E136" s="5" t="s">
        <v>353</v>
      </c>
    </row>
    <row r="137" spans="1:5" ht="14.25">
      <c r="A137" s="1" t="s">
        <v>218</v>
      </c>
      <c r="B137" s="1" t="s">
        <v>228</v>
      </c>
      <c r="C137" s="1" t="s">
        <v>198</v>
      </c>
      <c r="D137" s="1" t="s">
        <v>127</v>
      </c>
      <c r="E137" s="5" t="s">
        <v>403</v>
      </c>
    </row>
    <row r="138" spans="1:5" ht="14.25">
      <c r="A138" s="1" t="s">
        <v>219</v>
      </c>
      <c r="B138" s="6" t="s">
        <v>47</v>
      </c>
      <c r="C138" s="1" t="s">
        <v>200</v>
      </c>
      <c r="D138" s="1" t="s">
        <v>33</v>
      </c>
      <c r="E138" s="5" t="s">
        <v>404</v>
      </c>
    </row>
    <row r="139" spans="1:5" ht="14.25">
      <c r="A139" s="1" t="s">
        <v>220</v>
      </c>
      <c r="B139" s="1" t="s">
        <v>109</v>
      </c>
      <c r="C139" s="1" t="s">
        <v>200</v>
      </c>
      <c r="D139" s="1" t="s">
        <v>52</v>
      </c>
      <c r="E139" s="1" t="s">
        <v>405</v>
      </c>
    </row>
    <row r="140" spans="1:5" ht="14.25">
      <c r="A140" s="1" t="s">
        <v>221</v>
      </c>
      <c r="B140" s="1" t="s">
        <v>406</v>
      </c>
      <c r="C140" s="1" t="s">
        <v>198</v>
      </c>
      <c r="D140" s="1" t="s">
        <v>128</v>
      </c>
      <c r="E140" s="1" t="s">
        <v>355</v>
      </c>
    </row>
    <row r="141" spans="1:5" ht="14.25">
      <c r="A141" s="1" t="s">
        <v>179</v>
      </c>
      <c r="B141" s="1" t="s">
        <v>407</v>
      </c>
      <c r="C141" s="1" t="s">
        <v>200</v>
      </c>
      <c r="D141" s="1" t="s">
        <v>127</v>
      </c>
      <c r="E141" s="1" t="s">
        <v>355</v>
      </c>
    </row>
    <row r="142" spans="1:5" ht="14.25">
      <c r="A142" s="1" t="s">
        <v>222</v>
      </c>
      <c r="B142" s="8" t="s">
        <v>46</v>
      </c>
      <c r="C142" s="71">
        <v>2005</v>
      </c>
      <c r="D142" s="1" t="s">
        <v>128</v>
      </c>
      <c r="E142" s="5" t="s">
        <v>408</v>
      </c>
    </row>
    <row r="143" spans="1:5" ht="14.25">
      <c r="A143" s="1" t="s">
        <v>223</v>
      </c>
      <c r="B143" s="8" t="s">
        <v>259</v>
      </c>
      <c r="C143" s="71">
        <v>2006</v>
      </c>
      <c r="D143" s="1" t="s">
        <v>37</v>
      </c>
      <c r="E143" s="5" t="s">
        <v>408</v>
      </c>
    </row>
    <row r="144" spans="1:5" ht="14.25">
      <c r="A144" s="1" t="s">
        <v>224</v>
      </c>
      <c r="B144" s="1" t="s">
        <v>409</v>
      </c>
      <c r="C144" s="1" t="s">
        <v>200</v>
      </c>
      <c r="D144" s="1" t="s">
        <v>125</v>
      </c>
      <c r="E144" s="1" t="s">
        <v>356</v>
      </c>
    </row>
    <row r="145" spans="1:5" ht="14.25">
      <c r="A145" s="1" t="s">
        <v>225</v>
      </c>
      <c r="B145" s="1" t="s">
        <v>410</v>
      </c>
      <c r="C145" s="1" t="s">
        <v>200</v>
      </c>
      <c r="D145" s="1" t="s">
        <v>33</v>
      </c>
      <c r="E145" s="5" t="s">
        <v>411</v>
      </c>
    </row>
    <row r="146" spans="1:5" ht="14.25">
      <c r="A146" s="1" t="s">
        <v>226</v>
      </c>
      <c r="B146" s="1" t="s">
        <v>412</v>
      </c>
      <c r="C146" s="1" t="s">
        <v>198</v>
      </c>
      <c r="D146" s="1" t="s">
        <v>33</v>
      </c>
      <c r="E146" s="5" t="s">
        <v>413</v>
      </c>
    </row>
    <row r="147" spans="1:5" ht="14.25">
      <c r="A147" s="1" t="s">
        <v>227</v>
      </c>
      <c r="B147" s="1" t="s">
        <v>414</v>
      </c>
      <c r="C147" s="1" t="s">
        <v>198</v>
      </c>
      <c r="D147" s="1" t="s">
        <v>38</v>
      </c>
      <c r="E147" s="5" t="s">
        <v>415</v>
      </c>
    </row>
    <row r="148" spans="1:5" ht="14.25">
      <c r="A148" s="1"/>
      <c r="E148" s="5"/>
    </row>
  </sheetData>
  <sheetProtection/>
  <mergeCells count="4">
    <mergeCell ref="A86:F86"/>
    <mergeCell ref="A1:F1"/>
    <mergeCell ref="A2:F2"/>
    <mergeCell ref="A19:F1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4"/>
  <sheetViews>
    <sheetView view="pageLayout" workbookViewId="0" topLeftCell="A1">
      <selection activeCell="C62" sqref="C62"/>
    </sheetView>
  </sheetViews>
  <sheetFormatPr defaultColWidth="9.00390625" defaultRowHeight="12.75"/>
  <cols>
    <col min="1" max="1" width="9.125" style="112" customWidth="1"/>
    <col min="2" max="2" width="21.375" style="112" customWidth="1"/>
    <col min="3" max="3" width="12.00390625" style="112" customWidth="1"/>
    <col min="4" max="4" width="13.00390625" style="112" customWidth="1"/>
    <col min="5" max="5" width="6.125" style="112" customWidth="1"/>
    <col min="6" max="6" width="6.625" style="112" customWidth="1"/>
    <col min="7" max="7" width="6.75390625" style="112" customWidth="1"/>
    <col min="8" max="8" width="5.375" style="112" customWidth="1"/>
    <col min="9" max="9" width="7.00390625" style="112" customWidth="1"/>
    <col min="10" max="10" width="5.625" style="112" customWidth="1"/>
    <col min="11" max="11" width="7.125" style="112" hidden="1" customWidth="1"/>
    <col min="12" max="12" width="0.12890625" style="112" customWidth="1"/>
    <col min="13" max="13" width="3.625" style="112" customWidth="1"/>
    <col min="14" max="14" width="9.00390625" style="112" customWidth="1"/>
    <col min="15" max="15" width="5.375" style="112" customWidth="1"/>
    <col min="16" max="16" width="4.75390625" style="112" hidden="1" customWidth="1"/>
    <col min="17" max="18" width="5.00390625" style="112" hidden="1" customWidth="1"/>
    <col min="19" max="19" width="4.625" style="112" hidden="1" customWidth="1"/>
    <col min="20" max="20" width="4.125" style="112" hidden="1" customWidth="1"/>
    <col min="21" max="21" width="5.375" style="114" customWidth="1"/>
    <col min="22" max="16384" width="9.125" style="112" customWidth="1"/>
  </cols>
  <sheetData>
    <row r="1" spans="1:21" ht="23.25">
      <c r="A1" s="466" t="s">
        <v>266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1:21" ht="18">
      <c r="A2" s="467" t="s">
        <v>1027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ht="15.75">
      <c r="D3" s="113" t="s">
        <v>423</v>
      </c>
    </row>
    <row r="4" spans="1:22" ht="18">
      <c r="A4" s="465" t="s">
        <v>1028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114"/>
    </row>
    <row r="5" spans="1:22" ht="5.2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7"/>
      <c r="T5" s="118"/>
      <c r="V5" s="114"/>
    </row>
    <row r="6" spans="1:22" ht="13.5" thickBot="1">
      <c r="A6" s="119" t="s">
        <v>424</v>
      </c>
      <c r="B6" s="120" t="s">
        <v>425</v>
      </c>
      <c r="C6" s="120" t="s">
        <v>71</v>
      </c>
      <c r="D6" s="120" t="s">
        <v>426</v>
      </c>
      <c r="E6" s="120" t="s">
        <v>427</v>
      </c>
      <c r="F6" s="120" t="s">
        <v>428</v>
      </c>
      <c r="G6" s="120" t="s">
        <v>429</v>
      </c>
      <c r="H6" s="120" t="s">
        <v>428</v>
      </c>
      <c r="I6" s="120" t="s">
        <v>430</v>
      </c>
      <c r="J6" s="120" t="s">
        <v>428</v>
      </c>
      <c r="K6" s="120"/>
      <c r="L6" s="120"/>
      <c r="M6" s="463" t="s">
        <v>431</v>
      </c>
      <c r="N6" s="464"/>
      <c r="O6" s="121" t="s">
        <v>428</v>
      </c>
      <c r="P6" s="122"/>
      <c r="Q6" s="123"/>
      <c r="R6" s="123"/>
      <c r="S6" s="123"/>
      <c r="T6" s="124"/>
      <c r="U6" s="125" t="s">
        <v>432</v>
      </c>
      <c r="V6" s="114"/>
    </row>
    <row r="7" spans="1:26" ht="12.75" customHeight="1">
      <c r="A7" s="126">
        <f aca="true" t="shared" si="0" ref="A7:A69">SUM(F7+H7+J7+L7+O7)</f>
        <v>1265</v>
      </c>
      <c r="B7" s="127" t="s">
        <v>106</v>
      </c>
      <c r="C7" s="128" t="s">
        <v>433</v>
      </c>
      <c r="D7" s="129" t="s">
        <v>434</v>
      </c>
      <c r="E7" s="130" t="s">
        <v>435</v>
      </c>
      <c r="F7" s="131">
        <f aca="true" t="shared" si="1" ref="F7:F64">IF(E7&lt;&gt;0,INT(58.015*(11.5-E7)^1.81),0)</f>
        <v>298</v>
      </c>
      <c r="G7" s="132" t="s">
        <v>436</v>
      </c>
      <c r="H7" s="133">
        <f aca="true" t="shared" si="2" ref="H7:H69">IF(G7&lt;&gt;0,INT(0.14354*((G7*100)-220)^1.4),0)</f>
        <v>230</v>
      </c>
      <c r="I7" s="130" t="s">
        <v>437</v>
      </c>
      <c r="J7" s="134">
        <f aca="true" t="shared" si="3" ref="J7:J69">IF(I7&lt;&gt;0,INT(5.33*(I7-10)^1.1),0)</f>
        <v>184</v>
      </c>
      <c r="K7" s="134"/>
      <c r="L7" s="134"/>
      <c r="M7" s="134" t="s">
        <v>39</v>
      </c>
      <c r="N7" s="134" t="s">
        <v>438</v>
      </c>
      <c r="O7" s="117">
        <f aca="true" t="shared" si="4" ref="O7:O69">IF(M7+N7&lt;&gt;0,INT(0.19889*(185-((M7*60)+N7))^1.88),0)</f>
        <v>553</v>
      </c>
      <c r="P7" s="134"/>
      <c r="Q7" s="134"/>
      <c r="R7" s="134"/>
      <c r="S7" s="134"/>
      <c r="T7" s="135"/>
      <c r="U7" s="136" t="s">
        <v>0</v>
      </c>
      <c r="V7" s="114"/>
      <c r="W7" s="114"/>
      <c r="X7" s="114"/>
      <c r="Y7" s="114"/>
      <c r="Z7" s="114"/>
    </row>
    <row r="8" spans="1:26" ht="12.75" customHeight="1">
      <c r="A8" s="137">
        <f t="shared" si="0"/>
        <v>1200</v>
      </c>
      <c r="B8" s="138" t="s">
        <v>439</v>
      </c>
      <c r="C8" s="139">
        <v>2005</v>
      </c>
      <c r="D8" s="140" t="s">
        <v>440</v>
      </c>
      <c r="E8" s="141" t="s">
        <v>441</v>
      </c>
      <c r="F8" s="142">
        <f t="shared" si="1"/>
        <v>289</v>
      </c>
      <c r="G8" s="143" t="s">
        <v>442</v>
      </c>
      <c r="H8" s="144">
        <f t="shared" si="2"/>
        <v>220</v>
      </c>
      <c r="I8" s="141" t="s">
        <v>443</v>
      </c>
      <c r="J8" s="118">
        <f t="shared" si="3"/>
        <v>101</v>
      </c>
      <c r="K8" s="118"/>
      <c r="L8" s="118"/>
      <c r="M8" s="118" t="s">
        <v>39</v>
      </c>
      <c r="N8" s="118" t="s">
        <v>444</v>
      </c>
      <c r="O8" s="118">
        <f t="shared" si="4"/>
        <v>590</v>
      </c>
      <c r="P8" s="118"/>
      <c r="Q8" s="118"/>
      <c r="R8" s="118"/>
      <c r="S8" s="118"/>
      <c r="T8" s="145"/>
      <c r="U8" s="146" t="s">
        <v>87</v>
      </c>
      <c r="V8" s="114"/>
      <c r="W8" s="114"/>
      <c r="X8" s="114"/>
      <c r="Y8" s="114"/>
      <c r="Z8" s="114"/>
    </row>
    <row r="9" spans="1:26" ht="12.75" customHeight="1">
      <c r="A9" s="137">
        <f t="shared" si="0"/>
        <v>1153</v>
      </c>
      <c r="B9" s="147" t="s">
        <v>44</v>
      </c>
      <c r="C9" s="148">
        <v>2005</v>
      </c>
      <c r="D9" s="149" t="s">
        <v>440</v>
      </c>
      <c r="E9" s="141" t="s">
        <v>445</v>
      </c>
      <c r="F9" s="142">
        <f t="shared" si="1"/>
        <v>264</v>
      </c>
      <c r="G9" s="143" t="s">
        <v>446</v>
      </c>
      <c r="H9" s="144">
        <f t="shared" si="2"/>
        <v>207</v>
      </c>
      <c r="I9" s="141" t="s">
        <v>447</v>
      </c>
      <c r="J9" s="118">
        <f t="shared" si="3"/>
        <v>187</v>
      </c>
      <c r="K9" s="118"/>
      <c r="L9" s="118"/>
      <c r="M9" s="118" t="s">
        <v>1</v>
      </c>
      <c r="N9" s="118" t="s">
        <v>448</v>
      </c>
      <c r="O9" s="118">
        <f t="shared" si="4"/>
        <v>495</v>
      </c>
      <c r="P9" s="118"/>
      <c r="Q9" s="118"/>
      <c r="R9" s="118"/>
      <c r="S9" s="118"/>
      <c r="T9" s="145"/>
      <c r="U9" s="146" t="s">
        <v>88</v>
      </c>
      <c r="V9" s="114"/>
      <c r="W9" s="114"/>
      <c r="X9" s="114"/>
      <c r="Y9" s="114"/>
      <c r="Z9" s="114"/>
    </row>
    <row r="10" spans="1:26" ht="12.75" customHeight="1">
      <c r="A10" s="137">
        <f t="shared" si="0"/>
        <v>1118</v>
      </c>
      <c r="B10" s="150" t="s">
        <v>161</v>
      </c>
      <c r="C10" s="151" t="s">
        <v>449</v>
      </c>
      <c r="D10" s="152" t="s">
        <v>434</v>
      </c>
      <c r="E10" s="141" t="s">
        <v>450</v>
      </c>
      <c r="F10" s="142">
        <f t="shared" si="1"/>
        <v>239</v>
      </c>
      <c r="G10" s="143" t="s">
        <v>451</v>
      </c>
      <c r="H10" s="144">
        <f t="shared" si="2"/>
        <v>155</v>
      </c>
      <c r="I10" s="141" t="s">
        <v>452</v>
      </c>
      <c r="J10" s="118">
        <f t="shared" si="3"/>
        <v>227</v>
      </c>
      <c r="K10" s="118"/>
      <c r="L10" s="118"/>
      <c r="M10" s="118" t="s">
        <v>1</v>
      </c>
      <c r="N10" s="118" t="s">
        <v>453</v>
      </c>
      <c r="O10" s="118">
        <f t="shared" si="4"/>
        <v>497</v>
      </c>
      <c r="P10" s="118"/>
      <c r="Q10" s="118"/>
      <c r="R10" s="118"/>
      <c r="S10" s="118"/>
      <c r="T10" s="145"/>
      <c r="U10" s="146" t="s">
        <v>89</v>
      </c>
      <c r="V10" s="114"/>
      <c r="W10" s="114"/>
      <c r="X10" s="114"/>
      <c r="Y10" s="114"/>
      <c r="Z10" s="114"/>
    </row>
    <row r="11" spans="1:26" ht="12.75" customHeight="1">
      <c r="A11" s="137">
        <f t="shared" si="0"/>
        <v>1114</v>
      </c>
      <c r="B11" s="138" t="s">
        <v>162</v>
      </c>
      <c r="C11" s="153">
        <v>39026</v>
      </c>
      <c r="D11" s="140" t="s">
        <v>454</v>
      </c>
      <c r="E11" s="141" t="s">
        <v>455</v>
      </c>
      <c r="F11" s="142">
        <f t="shared" si="1"/>
        <v>233</v>
      </c>
      <c r="G11" s="143" t="s">
        <v>456</v>
      </c>
      <c r="H11" s="144">
        <f t="shared" si="2"/>
        <v>191</v>
      </c>
      <c r="I11" s="141" t="s">
        <v>457</v>
      </c>
      <c r="J11" s="118">
        <f t="shared" si="3"/>
        <v>162</v>
      </c>
      <c r="K11" s="118"/>
      <c r="L11" s="118"/>
      <c r="M11" s="118" t="s">
        <v>39</v>
      </c>
      <c r="N11" s="118" t="s">
        <v>458</v>
      </c>
      <c r="O11" s="118">
        <f t="shared" si="4"/>
        <v>528</v>
      </c>
      <c r="P11" s="118"/>
      <c r="Q11" s="118"/>
      <c r="R11" s="118"/>
      <c r="S11" s="118"/>
      <c r="T11" s="145"/>
      <c r="U11" s="146" t="s">
        <v>90</v>
      </c>
      <c r="V11" s="114"/>
      <c r="W11" s="114"/>
      <c r="X11" s="114"/>
      <c r="Y11" s="114"/>
      <c r="Z11" s="114"/>
    </row>
    <row r="12" spans="1:26" ht="12.75" customHeight="1">
      <c r="A12" s="137">
        <f t="shared" si="0"/>
        <v>1081</v>
      </c>
      <c r="B12" s="138" t="s">
        <v>459</v>
      </c>
      <c r="C12" s="153">
        <v>38393</v>
      </c>
      <c r="D12" s="140" t="s">
        <v>460</v>
      </c>
      <c r="E12" s="141" t="s">
        <v>461</v>
      </c>
      <c r="F12" s="142">
        <f t="shared" si="1"/>
        <v>241</v>
      </c>
      <c r="G12" s="143" t="s">
        <v>462</v>
      </c>
      <c r="H12" s="144">
        <f t="shared" si="2"/>
        <v>153</v>
      </c>
      <c r="I12" s="141" t="s">
        <v>463</v>
      </c>
      <c r="J12" s="118">
        <f t="shared" si="3"/>
        <v>180</v>
      </c>
      <c r="K12" s="118"/>
      <c r="L12" s="118"/>
      <c r="M12" s="118" t="s">
        <v>1</v>
      </c>
      <c r="N12" s="118" t="s">
        <v>464</v>
      </c>
      <c r="O12" s="118">
        <f t="shared" si="4"/>
        <v>507</v>
      </c>
      <c r="P12" s="118"/>
      <c r="Q12" s="118"/>
      <c r="R12" s="118"/>
      <c r="S12" s="118"/>
      <c r="T12" s="145"/>
      <c r="U12" s="146" t="s">
        <v>91</v>
      </c>
      <c r="V12" s="114"/>
      <c r="W12" s="114"/>
      <c r="X12" s="114"/>
      <c r="Y12" s="114"/>
      <c r="Z12" s="114"/>
    </row>
    <row r="13" spans="1:26" ht="12.75" customHeight="1">
      <c r="A13" s="137">
        <f t="shared" si="0"/>
        <v>994</v>
      </c>
      <c r="B13" s="154" t="s">
        <v>393</v>
      </c>
      <c r="C13" s="118" t="s">
        <v>465</v>
      </c>
      <c r="D13" s="140" t="s">
        <v>466</v>
      </c>
      <c r="E13" s="141" t="s">
        <v>467</v>
      </c>
      <c r="F13" s="142">
        <f t="shared" si="1"/>
        <v>237</v>
      </c>
      <c r="G13" s="143" t="s">
        <v>468</v>
      </c>
      <c r="H13" s="144">
        <f t="shared" si="2"/>
        <v>206</v>
      </c>
      <c r="I13" s="141" t="s">
        <v>469</v>
      </c>
      <c r="J13" s="118">
        <f t="shared" si="3"/>
        <v>177</v>
      </c>
      <c r="K13" s="118"/>
      <c r="L13" s="118"/>
      <c r="M13" s="118" t="s">
        <v>1</v>
      </c>
      <c r="N13" s="118" t="s">
        <v>470</v>
      </c>
      <c r="O13" s="118">
        <f t="shared" si="4"/>
        <v>374</v>
      </c>
      <c r="P13" s="118"/>
      <c r="Q13" s="118"/>
      <c r="R13" s="118"/>
      <c r="S13" s="118"/>
      <c r="T13" s="145"/>
      <c r="U13" s="146" t="s">
        <v>92</v>
      </c>
      <c r="V13" s="114"/>
      <c r="W13" s="114"/>
      <c r="X13" s="114"/>
      <c r="Y13" s="114"/>
      <c r="Z13" s="114"/>
    </row>
    <row r="14" spans="1:26" ht="12.75" customHeight="1">
      <c r="A14" s="137">
        <f t="shared" si="0"/>
        <v>965</v>
      </c>
      <c r="B14" s="138" t="s">
        <v>471</v>
      </c>
      <c r="C14" s="139">
        <v>2006</v>
      </c>
      <c r="D14" s="140" t="s">
        <v>440</v>
      </c>
      <c r="E14" s="141" t="s">
        <v>472</v>
      </c>
      <c r="F14" s="142">
        <f t="shared" si="1"/>
        <v>207</v>
      </c>
      <c r="G14" s="143" t="s">
        <v>473</v>
      </c>
      <c r="H14" s="144">
        <f t="shared" si="2"/>
        <v>179</v>
      </c>
      <c r="I14" s="141" t="s">
        <v>474</v>
      </c>
      <c r="J14" s="118">
        <f t="shared" si="3"/>
        <v>117</v>
      </c>
      <c r="K14" s="118"/>
      <c r="L14" s="118"/>
      <c r="M14" s="118" t="s">
        <v>475</v>
      </c>
      <c r="N14" s="118" t="s">
        <v>476</v>
      </c>
      <c r="O14" s="118">
        <f t="shared" si="4"/>
        <v>462</v>
      </c>
      <c r="P14" s="118"/>
      <c r="Q14" s="118"/>
      <c r="R14" s="118"/>
      <c r="S14" s="118"/>
      <c r="T14" s="145"/>
      <c r="U14" s="146" t="s">
        <v>93</v>
      </c>
      <c r="V14" s="114"/>
      <c r="W14" s="114"/>
      <c r="X14" s="114"/>
      <c r="Y14" s="114"/>
      <c r="Z14" s="114"/>
    </row>
    <row r="15" spans="1:26" ht="12.75" customHeight="1">
      <c r="A15" s="137">
        <f t="shared" si="0"/>
        <v>955</v>
      </c>
      <c r="B15" s="154" t="s">
        <v>108</v>
      </c>
      <c r="C15" s="118" t="s">
        <v>477</v>
      </c>
      <c r="D15" s="140" t="s">
        <v>478</v>
      </c>
      <c r="E15" s="141" t="s">
        <v>479</v>
      </c>
      <c r="F15" s="142">
        <f t="shared" si="1"/>
        <v>140</v>
      </c>
      <c r="G15" s="143" t="s">
        <v>480</v>
      </c>
      <c r="H15" s="144">
        <f t="shared" si="2"/>
        <v>110</v>
      </c>
      <c r="I15" s="141" t="s">
        <v>481</v>
      </c>
      <c r="J15" s="118">
        <f t="shared" si="3"/>
        <v>156</v>
      </c>
      <c r="K15" s="118"/>
      <c r="L15" s="118"/>
      <c r="M15" s="118" t="s">
        <v>39</v>
      </c>
      <c r="N15" s="118" t="s">
        <v>482</v>
      </c>
      <c r="O15" s="118">
        <f t="shared" si="4"/>
        <v>549</v>
      </c>
      <c r="P15" s="118"/>
      <c r="Q15" s="118"/>
      <c r="R15" s="118"/>
      <c r="S15" s="118"/>
      <c r="T15" s="145"/>
      <c r="U15" s="146" t="s">
        <v>119</v>
      </c>
      <c r="V15" s="114"/>
      <c r="W15" s="114"/>
      <c r="X15" s="114"/>
      <c r="Y15" s="114"/>
      <c r="Z15" s="114"/>
    </row>
    <row r="16" spans="1:26" ht="12.75" customHeight="1">
      <c r="A16" s="137">
        <f t="shared" si="0"/>
        <v>955</v>
      </c>
      <c r="B16" s="138" t="s">
        <v>483</v>
      </c>
      <c r="C16" s="153">
        <v>38999</v>
      </c>
      <c r="D16" s="140" t="s">
        <v>460</v>
      </c>
      <c r="E16" s="141" t="s">
        <v>467</v>
      </c>
      <c r="F16" s="142">
        <f t="shared" si="1"/>
        <v>237</v>
      </c>
      <c r="G16" s="143" t="s">
        <v>484</v>
      </c>
      <c r="H16" s="144">
        <f t="shared" si="2"/>
        <v>147</v>
      </c>
      <c r="I16" s="141" t="s">
        <v>485</v>
      </c>
      <c r="J16" s="118">
        <f t="shared" si="3"/>
        <v>166</v>
      </c>
      <c r="K16" s="118"/>
      <c r="L16" s="118"/>
      <c r="M16" s="118" t="s">
        <v>1</v>
      </c>
      <c r="N16" s="118" t="s">
        <v>486</v>
      </c>
      <c r="O16" s="118">
        <f t="shared" si="4"/>
        <v>405</v>
      </c>
      <c r="P16" s="118"/>
      <c r="Q16" s="118"/>
      <c r="R16" s="118"/>
      <c r="S16" s="118"/>
      <c r="T16" s="145"/>
      <c r="U16" s="146" t="s">
        <v>120</v>
      </c>
      <c r="V16" s="114"/>
      <c r="W16" s="114"/>
      <c r="X16" s="114"/>
      <c r="Y16" s="114"/>
      <c r="Z16" s="114"/>
    </row>
    <row r="17" spans="1:26" ht="12.75" customHeight="1">
      <c r="A17" s="137">
        <f t="shared" si="0"/>
        <v>947</v>
      </c>
      <c r="B17" s="150" t="s">
        <v>487</v>
      </c>
      <c r="C17" s="151" t="s">
        <v>488</v>
      </c>
      <c r="D17" s="152" t="s">
        <v>434</v>
      </c>
      <c r="E17" s="141" t="s">
        <v>489</v>
      </c>
      <c r="F17" s="142">
        <f t="shared" si="1"/>
        <v>169</v>
      </c>
      <c r="G17" s="143" t="s">
        <v>490</v>
      </c>
      <c r="H17" s="144">
        <f t="shared" si="2"/>
        <v>102</v>
      </c>
      <c r="I17" s="141" t="s">
        <v>491</v>
      </c>
      <c r="J17" s="118">
        <f t="shared" si="3"/>
        <v>188</v>
      </c>
      <c r="K17" s="118"/>
      <c r="L17" s="118"/>
      <c r="M17" s="118" t="s">
        <v>1</v>
      </c>
      <c r="N17" s="118" t="s">
        <v>492</v>
      </c>
      <c r="O17" s="118">
        <f t="shared" si="4"/>
        <v>488</v>
      </c>
      <c r="P17" s="118"/>
      <c r="Q17" s="118"/>
      <c r="R17" s="118"/>
      <c r="S17" s="118"/>
      <c r="T17" s="145"/>
      <c r="U17" s="146" t="s">
        <v>121</v>
      </c>
      <c r="V17" s="114"/>
      <c r="W17" s="114"/>
      <c r="X17" s="114"/>
      <c r="Y17" s="114"/>
      <c r="Z17" s="114"/>
    </row>
    <row r="18" spans="1:26" ht="12.75" customHeight="1">
      <c r="A18" s="137">
        <f t="shared" si="0"/>
        <v>935</v>
      </c>
      <c r="B18" s="154" t="s">
        <v>42</v>
      </c>
      <c r="C18" s="153">
        <v>38451</v>
      </c>
      <c r="D18" s="155" t="s">
        <v>454</v>
      </c>
      <c r="E18" s="141" t="s">
        <v>493</v>
      </c>
      <c r="F18" s="142">
        <f t="shared" si="1"/>
        <v>176</v>
      </c>
      <c r="G18" s="143" t="s">
        <v>484</v>
      </c>
      <c r="H18" s="144">
        <f t="shared" si="2"/>
        <v>147</v>
      </c>
      <c r="I18" s="141" t="s">
        <v>494</v>
      </c>
      <c r="J18" s="118">
        <f t="shared" si="3"/>
        <v>135</v>
      </c>
      <c r="K18" s="118"/>
      <c r="L18" s="118"/>
      <c r="M18" s="118" t="s">
        <v>1</v>
      </c>
      <c r="N18" s="118" t="s">
        <v>495</v>
      </c>
      <c r="O18" s="118">
        <f t="shared" si="4"/>
        <v>477</v>
      </c>
      <c r="P18" s="118"/>
      <c r="Q18" s="118"/>
      <c r="R18" s="118"/>
      <c r="S18" s="118"/>
      <c r="T18" s="145"/>
      <c r="U18" s="146" t="s">
        <v>122</v>
      </c>
      <c r="V18" s="114"/>
      <c r="W18" s="114"/>
      <c r="X18" s="114"/>
      <c r="Y18" s="114"/>
      <c r="Z18" s="114"/>
    </row>
    <row r="19" spans="1:26" ht="12.75" customHeight="1">
      <c r="A19" s="137">
        <f t="shared" si="0"/>
        <v>932</v>
      </c>
      <c r="B19" s="150" t="s">
        <v>43</v>
      </c>
      <c r="C19" s="151" t="s">
        <v>496</v>
      </c>
      <c r="D19" s="152" t="s">
        <v>454</v>
      </c>
      <c r="E19" s="141" t="s">
        <v>497</v>
      </c>
      <c r="F19" s="142">
        <f t="shared" si="1"/>
        <v>188</v>
      </c>
      <c r="G19" s="143" t="s">
        <v>498</v>
      </c>
      <c r="H19" s="144">
        <f t="shared" si="2"/>
        <v>193</v>
      </c>
      <c r="I19" s="141" t="s">
        <v>499</v>
      </c>
      <c r="J19" s="118">
        <f t="shared" si="3"/>
        <v>130</v>
      </c>
      <c r="K19" s="118"/>
      <c r="L19" s="118"/>
      <c r="M19" s="118" t="s">
        <v>1</v>
      </c>
      <c r="N19" s="118" t="s">
        <v>500</v>
      </c>
      <c r="O19" s="118">
        <f t="shared" si="4"/>
        <v>421</v>
      </c>
      <c r="P19" s="118"/>
      <c r="Q19" s="118"/>
      <c r="R19" s="118"/>
      <c r="S19" s="118"/>
      <c r="T19" s="145"/>
      <c r="U19" s="146" t="s">
        <v>11</v>
      </c>
      <c r="V19" s="114"/>
      <c r="W19" s="114"/>
      <c r="X19" s="114"/>
      <c r="Y19" s="114"/>
      <c r="Z19" s="114"/>
    </row>
    <row r="20" spans="1:26" ht="12.75" customHeight="1">
      <c r="A20" s="137">
        <f t="shared" si="0"/>
        <v>874</v>
      </c>
      <c r="B20" s="156" t="s">
        <v>501</v>
      </c>
      <c r="C20" s="118" t="s">
        <v>502</v>
      </c>
      <c r="D20" s="152" t="s">
        <v>478</v>
      </c>
      <c r="E20" s="141" t="s">
        <v>503</v>
      </c>
      <c r="F20" s="142">
        <f t="shared" si="1"/>
        <v>212</v>
      </c>
      <c r="G20" s="143" t="s">
        <v>504</v>
      </c>
      <c r="H20" s="144">
        <f t="shared" si="2"/>
        <v>106</v>
      </c>
      <c r="I20" s="141" t="s">
        <v>505</v>
      </c>
      <c r="J20" s="118">
        <f t="shared" si="3"/>
        <v>105</v>
      </c>
      <c r="K20" s="118"/>
      <c r="L20" s="118"/>
      <c r="M20" s="118" t="s">
        <v>1</v>
      </c>
      <c r="N20" s="118" t="s">
        <v>506</v>
      </c>
      <c r="O20" s="118">
        <f t="shared" si="4"/>
        <v>451</v>
      </c>
      <c r="P20" s="118"/>
      <c r="Q20" s="118"/>
      <c r="R20" s="118"/>
      <c r="S20" s="118"/>
      <c r="T20" s="145"/>
      <c r="U20" s="146" t="s">
        <v>12</v>
      </c>
      <c r="V20" s="114"/>
      <c r="W20" s="114"/>
      <c r="X20" s="114"/>
      <c r="Y20" s="114"/>
      <c r="Z20" s="114"/>
    </row>
    <row r="21" spans="1:26" ht="12.75" customHeight="1">
      <c r="A21" s="137">
        <f t="shared" si="0"/>
        <v>853</v>
      </c>
      <c r="B21" s="150" t="s">
        <v>507</v>
      </c>
      <c r="C21" s="151" t="s">
        <v>508</v>
      </c>
      <c r="D21" s="152" t="s">
        <v>434</v>
      </c>
      <c r="E21" s="141" t="s">
        <v>509</v>
      </c>
      <c r="F21" s="142">
        <f t="shared" si="1"/>
        <v>153</v>
      </c>
      <c r="G21" s="143" t="s">
        <v>510</v>
      </c>
      <c r="H21" s="144">
        <f t="shared" si="2"/>
        <v>115</v>
      </c>
      <c r="I21" s="141" t="s">
        <v>511</v>
      </c>
      <c r="J21" s="118">
        <f t="shared" si="3"/>
        <v>178</v>
      </c>
      <c r="K21" s="118"/>
      <c r="L21" s="118"/>
      <c r="M21" s="118" t="s">
        <v>1</v>
      </c>
      <c r="N21" s="118" t="s">
        <v>512</v>
      </c>
      <c r="O21" s="118">
        <f t="shared" si="4"/>
        <v>407</v>
      </c>
      <c r="P21" s="118"/>
      <c r="Q21" s="118"/>
      <c r="R21" s="118"/>
      <c r="S21" s="118"/>
      <c r="T21" s="145"/>
      <c r="U21" s="146" t="s">
        <v>13</v>
      </c>
      <c r="V21" s="114"/>
      <c r="W21" s="114"/>
      <c r="X21" s="114"/>
      <c r="Y21" s="114"/>
      <c r="Z21" s="114"/>
    </row>
    <row r="22" spans="1:26" ht="12.75" customHeight="1">
      <c r="A22" s="137">
        <f t="shared" si="0"/>
        <v>844</v>
      </c>
      <c r="B22" s="150" t="s">
        <v>194</v>
      </c>
      <c r="C22" s="151" t="s">
        <v>513</v>
      </c>
      <c r="D22" s="152" t="s">
        <v>434</v>
      </c>
      <c r="E22" s="141" t="s">
        <v>514</v>
      </c>
      <c r="F22" s="142">
        <f t="shared" si="1"/>
        <v>101</v>
      </c>
      <c r="G22" s="143" t="s">
        <v>515</v>
      </c>
      <c r="H22" s="144">
        <f t="shared" si="2"/>
        <v>137</v>
      </c>
      <c r="I22" s="141" t="s">
        <v>516</v>
      </c>
      <c r="J22" s="118">
        <f t="shared" si="3"/>
        <v>174</v>
      </c>
      <c r="K22" s="118"/>
      <c r="L22" s="118"/>
      <c r="M22" s="118" t="s">
        <v>1</v>
      </c>
      <c r="N22" s="118" t="s">
        <v>517</v>
      </c>
      <c r="O22" s="118">
        <f t="shared" si="4"/>
        <v>432</v>
      </c>
      <c r="P22" s="118"/>
      <c r="Q22" s="118"/>
      <c r="R22" s="118"/>
      <c r="S22" s="118"/>
      <c r="T22" s="145"/>
      <c r="U22" s="146" t="s">
        <v>14</v>
      </c>
      <c r="V22" s="114"/>
      <c r="W22" s="114"/>
      <c r="X22" s="114"/>
      <c r="Y22" s="114"/>
      <c r="Z22" s="114"/>
    </row>
    <row r="23" spans="1:26" ht="12.75" customHeight="1">
      <c r="A23" s="137">
        <f t="shared" si="0"/>
        <v>842</v>
      </c>
      <c r="B23" s="154" t="s">
        <v>166</v>
      </c>
      <c r="C23" s="118" t="s">
        <v>518</v>
      </c>
      <c r="D23" s="140" t="s">
        <v>466</v>
      </c>
      <c r="E23" s="141" t="s">
        <v>519</v>
      </c>
      <c r="F23" s="142">
        <f t="shared" si="1"/>
        <v>187</v>
      </c>
      <c r="G23" s="143" t="s">
        <v>520</v>
      </c>
      <c r="H23" s="144">
        <f t="shared" si="2"/>
        <v>126</v>
      </c>
      <c r="I23" s="141" t="s">
        <v>521</v>
      </c>
      <c r="J23" s="118">
        <f t="shared" si="3"/>
        <v>203</v>
      </c>
      <c r="K23" s="118"/>
      <c r="L23" s="118"/>
      <c r="M23" s="118" t="s">
        <v>1</v>
      </c>
      <c r="N23" s="118" t="s">
        <v>522</v>
      </c>
      <c r="O23" s="118">
        <f t="shared" si="4"/>
        <v>326</v>
      </c>
      <c r="P23" s="118"/>
      <c r="Q23" s="118"/>
      <c r="R23" s="118"/>
      <c r="S23" s="118"/>
      <c r="T23" s="145"/>
      <c r="U23" s="146" t="s">
        <v>15</v>
      </c>
      <c r="V23" s="114"/>
      <c r="W23" s="114"/>
      <c r="X23" s="114"/>
      <c r="Y23" s="114"/>
      <c r="Z23" s="114"/>
    </row>
    <row r="24" spans="1:26" ht="12.75" customHeight="1">
      <c r="A24" s="137">
        <f t="shared" si="0"/>
        <v>840</v>
      </c>
      <c r="B24" s="138" t="s">
        <v>45</v>
      </c>
      <c r="C24" s="153">
        <v>38530</v>
      </c>
      <c r="D24" s="140" t="s">
        <v>478</v>
      </c>
      <c r="E24" s="141" t="s">
        <v>523</v>
      </c>
      <c r="F24" s="142">
        <f t="shared" si="1"/>
        <v>185</v>
      </c>
      <c r="G24" s="143" t="s">
        <v>462</v>
      </c>
      <c r="H24" s="144">
        <f t="shared" si="2"/>
        <v>153</v>
      </c>
      <c r="I24" s="141" t="s">
        <v>524</v>
      </c>
      <c r="J24" s="118">
        <f t="shared" si="3"/>
        <v>145</v>
      </c>
      <c r="K24" s="118"/>
      <c r="L24" s="118"/>
      <c r="M24" s="118" t="s">
        <v>1</v>
      </c>
      <c r="N24" s="118" t="s">
        <v>525</v>
      </c>
      <c r="O24" s="118">
        <f t="shared" si="4"/>
        <v>357</v>
      </c>
      <c r="P24" s="118"/>
      <c r="Q24" s="118"/>
      <c r="R24" s="118"/>
      <c r="S24" s="118"/>
      <c r="T24" s="145"/>
      <c r="U24" s="146" t="s">
        <v>16</v>
      </c>
      <c r="V24" s="114"/>
      <c r="W24" s="114"/>
      <c r="X24" s="114"/>
      <c r="Y24" s="114"/>
      <c r="Z24" s="114"/>
    </row>
    <row r="25" spans="1:26" ht="12.75" customHeight="1">
      <c r="A25" s="137">
        <f t="shared" si="0"/>
        <v>834</v>
      </c>
      <c r="B25" s="157" t="s">
        <v>171</v>
      </c>
      <c r="C25" s="151" t="s">
        <v>526</v>
      </c>
      <c r="D25" s="152" t="s">
        <v>434</v>
      </c>
      <c r="E25" s="141" t="s">
        <v>527</v>
      </c>
      <c r="F25" s="142">
        <f t="shared" si="1"/>
        <v>145</v>
      </c>
      <c r="G25" s="143" t="s">
        <v>528</v>
      </c>
      <c r="H25" s="144">
        <f t="shared" si="2"/>
        <v>161</v>
      </c>
      <c r="I25" s="141" t="s">
        <v>529</v>
      </c>
      <c r="J25" s="118">
        <f t="shared" si="3"/>
        <v>76</v>
      </c>
      <c r="K25" s="118"/>
      <c r="L25" s="118"/>
      <c r="M25" s="118" t="s">
        <v>1</v>
      </c>
      <c r="N25" s="118" t="s">
        <v>530</v>
      </c>
      <c r="O25" s="118">
        <f t="shared" si="4"/>
        <v>452</v>
      </c>
      <c r="P25" s="118"/>
      <c r="Q25" s="118"/>
      <c r="R25" s="118"/>
      <c r="S25" s="118"/>
      <c r="T25" s="145"/>
      <c r="U25" s="146" t="s">
        <v>17</v>
      </c>
      <c r="V25" s="114"/>
      <c r="W25" s="114"/>
      <c r="X25" s="114"/>
      <c r="Y25" s="114"/>
      <c r="Z25" s="114"/>
    </row>
    <row r="26" spans="1:26" ht="12.75" customHeight="1">
      <c r="A26" s="137">
        <f t="shared" si="0"/>
        <v>815</v>
      </c>
      <c r="B26" s="154" t="s">
        <v>531</v>
      </c>
      <c r="C26" s="118" t="s">
        <v>532</v>
      </c>
      <c r="D26" s="140" t="s">
        <v>466</v>
      </c>
      <c r="E26" s="141" t="s">
        <v>533</v>
      </c>
      <c r="F26" s="142">
        <f t="shared" si="1"/>
        <v>168</v>
      </c>
      <c r="G26" s="143" t="s">
        <v>484</v>
      </c>
      <c r="H26" s="144">
        <f t="shared" si="2"/>
        <v>147</v>
      </c>
      <c r="I26" s="141" t="s">
        <v>534</v>
      </c>
      <c r="J26" s="118">
        <f t="shared" si="3"/>
        <v>165</v>
      </c>
      <c r="K26" s="118"/>
      <c r="L26" s="118"/>
      <c r="M26" s="118" t="s">
        <v>1</v>
      </c>
      <c r="N26" s="118" t="s">
        <v>535</v>
      </c>
      <c r="O26" s="118">
        <f t="shared" si="4"/>
        <v>335</v>
      </c>
      <c r="P26" s="118"/>
      <c r="Q26" s="118"/>
      <c r="R26" s="118"/>
      <c r="S26" s="118"/>
      <c r="T26" s="145"/>
      <c r="U26" s="146" t="s">
        <v>18</v>
      </c>
      <c r="V26" s="114"/>
      <c r="W26" s="114"/>
      <c r="X26" s="114"/>
      <c r="Y26" s="114"/>
      <c r="Z26" s="114"/>
    </row>
    <row r="27" spans="1:26" ht="12.75" customHeight="1">
      <c r="A27" s="137">
        <f t="shared" si="0"/>
        <v>793</v>
      </c>
      <c r="B27" s="154" t="s">
        <v>390</v>
      </c>
      <c r="C27" s="118" t="s">
        <v>200</v>
      </c>
      <c r="D27" s="140" t="s">
        <v>466</v>
      </c>
      <c r="E27" s="141" t="s">
        <v>536</v>
      </c>
      <c r="F27" s="142">
        <f t="shared" si="1"/>
        <v>122</v>
      </c>
      <c r="G27" s="143" t="s">
        <v>537</v>
      </c>
      <c r="H27" s="144">
        <f t="shared" si="2"/>
        <v>100</v>
      </c>
      <c r="I27" s="141" t="s">
        <v>538</v>
      </c>
      <c r="J27" s="118">
        <f t="shared" si="3"/>
        <v>136</v>
      </c>
      <c r="K27" s="118"/>
      <c r="L27" s="118"/>
      <c r="M27" s="118" t="s">
        <v>1</v>
      </c>
      <c r="N27" s="118" t="s">
        <v>539</v>
      </c>
      <c r="O27" s="118">
        <f t="shared" si="4"/>
        <v>435</v>
      </c>
      <c r="P27" s="118"/>
      <c r="Q27" s="118"/>
      <c r="R27" s="118"/>
      <c r="S27" s="118"/>
      <c r="T27" s="145"/>
      <c r="U27" s="146" t="s">
        <v>19</v>
      </c>
      <c r="V27" s="114"/>
      <c r="W27" s="114"/>
      <c r="X27" s="114"/>
      <c r="Y27" s="114"/>
      <c r="Z27" s="114"/>
    </row>
    <row r="28" spans="1:26" ht="12.75" customHeight="1">
      <c r="A28" s="137">
        <f t="shared" si="0"/>
        <v>787</v>
      </c>
      <c r="B28" s="154" t="s">
        <v>169</v>
      </c>
      <c r="C28" s="118" t="s">
        <v>540</v>
      </c>
      <c r="D28" s="140" t="s">
        <v>466</v>
      </c>
      <c r="E28" s="141" t="s">
        <v>514</v>
      </c>
      <c r="F28" s="142">
        <f t="shared" si="1"/>
        <v>101</v>
      </c>
      <c r="G28" s="143" t="s">
        <v>541</v>
      </c>
      <c r="H28" s="144">
        <f t="shared" si="2"/>
        <v>98</v>
      </c>
      <c r="I28" s="141" t="s">
        <v>485</v>
      </c>
      <c r="J28" s="118">
        <f t="shared" si="3"/>
        <v>166</v>
      </c>
      <c r="K28" s="118"/>
      <c r="L28" s="118"/>
      <c r="M28" s="118" t="s">
        <v>1</v>
      </c>
      <c r="N28" s="118" t="s">
        <v>542</v>
      </c>
      <c r="O28" s="118">
        <f t="shared" si="4"/>
        <v>422</v>
      </c>
      <c r="P28" s="118"/>
      <c r="Q28" s="118"/>
      <c r="R28" s="118"/>
      <c r="S28" s="118"/>
      <c r="T28" s="145"/>
      <c r="U28" s="146" t="s">
        <v>20</v>
      </c>
      <c r="V28" s="114"/>
      <c r="W28" s="114"/>
      <c r="X28" s="114"/>
      <c r="Y28" s="114"/>
      <c r="Z28" s="114"/>
    </row>
    <row r="29" spans="1:26" ht="12.75" customHeight="1">
      <c r="A29" s="137">
        <f t="shared" si="0"/>
        <v>783</v>
      </c>
      <c r="B29" s="154" t="s">
        <v>206</v>
      </c>
      <c r="C29" s="118" t="s">
        <v>543</v>
      </c>
      <c r="D29" s="140" t="s">
        <v>466</v>
      </c>
      <c r="E29" s="141" t="s">
        <v>544</v>
      </c>
      <c r="F29" s="142">
        <f t="shared" si="1"/>
        <v>74</v>
      </c>
      <c r="G29" s="143" t="s">
        <v>545</v>
      </c>
      <c r="H29" s="144">
        <f t="shared" si="2"/>
        <v>84</v>
      </c>
      <c r="I29" s="141" t="s">
        <v>546</v>
      </c>
      <c r="J29" s="118">
        <f t="shared" si="3"/>
        <v>204</v>
      </c>
      <c r="K29" s="118"/>
      <c r="L29" s="118"/>
      <c r="M29" s="118" t="s">
        <v>1</v>
      </c>
      <c r="N29" s="118" t="s">
        <v>547</v>
      </c>
      <c r="O29" s="118">
        <f t="shared" si="4"/>
        <v>421</v>
      </c>
      <c r="P29" s="118"/>
      <c r="Q29" s="118"/>
      <c r="R29" s="118"/>
      <c r="S29" s="118"/>
      <c r="T29" s="145"/>
      <c r="U29" s="146" t="s">
        <v>21</v>
      </c>
      <c r="V29" s="114"/>
      <c r="W29" s="114"/>
      <c r="X29" s="114"/>
      <c r="Y29" s="114"/>
      <c r="Z29" s="114"/>
    </row>
    <row r="30" spans="1:26" ht="12.75" customHeight="1">
      <c r="A30" s="137">
        <f t="shared" si="0"/>
        <v>772</v>
      </c>
      <c r="B30" s="158" t="s">
        <v>213</v>
      </c>
      <c r="C30" s="159" t="s">
        <v>198</v>
      </c>
      <c r="D30" s="149" t="s">
        <v>440</v>
      </c>
      <c r="E30" s="141" t="s">
        <v>548</v>
      </c>
      <c r="F30" s="142">
        <f t="shared" si="1"/>
        <v>119</v>
      </c>
      <c r="G30" s="143" t="s">
        <v>549</v>
      </c>
      <c r="H30" s="144">
        <f t="shared" si="2"/>
        <v>142</v>
      </c>
      <c r="I30" s="141" t="s">
        <v>550</v>
      </c>
      <c r="J30" s="118">
        <f t="shared" si="3"/>
        <v>87</v>
      </c>
      <c r="K30" s="118"/>
      <c r="L30" s="118"/>
      <c r="M30" s="118" t="s">
        <v>1</v>
      </c>
      <c r="N30" s="118" t="s">
        <v>551</v>
      </c>
      <c r="O30" s="118">
        <f t="shared" si="4"/>
        <v>424</v>
      </c>
      <c r="P30" s="118"/>
      <c r="Q30" s="118"/>
      <c r="R30" s="118"/>
      <c r="S30" s="118"/>
      <c r="T30" s="145"/>
      <c r="U30" s="146" t="s">
        <v>22</v>
      </c>
      <c r="V30" s="114"/>
      <c r="W30" s="114"/>
      <c r="X30" s="114"/>
      <c r="Y30" s="114"/>
      <c r="Z30" s="114"/>
    </row>
    <row r="31" spans="1:26" ht="12.75" customHeight="1">
      <c r="A31" s="137">
        <f t="shared" si="0"/>
        <v>772</v>
      </c>
      <c r="B31" s="156" t="s">
        <v>258</v>
      </c>
      <c r="C31" s="118" t="s">
        <v>552</v>
      </c>
      <c r="D31" s="152" t="s">
        <v>460</v>
      </c>
      <c r="E31" s="141" t="s">
        <v>553</v>
      </c>
      <c r="F31" s="142">
        <f t="shared" si="1"/>
        <v>148</v>
      </c>
      <c r="G31" s="143" t="s">
        <v>510</v>
      </c>
      <c r="H31" s="144">
        <f t="shared" si="2"/>
        <v>115</v>
      </c>
      <c r="I31" s="141" t="s">
        <v>554</v>
      </c>
      <c r="J31" s="118">
        <f t="shared" si="3"/>
        <v>136</v>
      </c>
      <c r="K31" s="118"/>
      <c r="L31" s="118"/>
      <c r="M31" s="118" t="s">
        <v>1</v>
      </c>
      <c r="N31" s="118" t="s">
        <v>555</v>
      </c>
      <c r="O31" s="118">
        <f t="shared" si="4"/>
        <v>373</v>
      </c>
      <c r="P31" s="118"/>
      <c r="Q31" s="118"/>
      <c r="R31" s="118"/>
      <c r="S31" s="118"/>
      <c r="T31" s="145"/>
      <c r="U31" s="146" t="s">
        <v>23</v>
      </c>
      <c r="V31" s="114"/>
      <c r="W31" s="114"/>
      <c r="X31" s="114"/>
      <c r="Y31" s="114"/>
      <c r="Z31" s="114"/>
    </row>
    <row r="32" spans="1:26" ht="12.75" customHeight="1">
      <c r="A32" s="137">
        <f t="shared" si="0"/>
        <v>764</v>
      </c>
      <c r="B32" s="138" t="s">
        <v>556</v>
      </c>
      <c r="C32" s="153">
        <v>38752</v>
      </c>
      <c r="D32" s="140" t="s">
        <v>478</v>
      </c>
      <c r="E32" s="141" t="s">
        <v>557</v>
      </c>
      <c r="F32" s="142">
        <f t="shared" si="1"/>
        <v>159</v>
      </c>
      <c r="G32" s="143" t="s">
        <v>558</v>
      </c>
      <c r="H32" s="144">
        <f t="shared" si="2"/>
        <v>122</v>
      </c>
      <c r="I32" s="141" t="s">
        <v>559</v>
      </c>
      <c r="J32" s="118">
        <f t="shared" si="3"/>
        <v>191</v>
      </c>
      <c r="K32" s="118"/>
      <c r="L32" s="118"/>
      <c r="M32" s="118" t="s">
        <v>1</v>
      </c>
      <c r="N32" s="118" t="s">
        <v>560</v>
      </c>
      <c r="O32" s="118">
        <f t="shared" si="4"/>
        <v>292</v>
      </c>
      <c r="P32" s="118"/>
      <c r="Q32" s="118"/>
      <c r="R32" s="118"/>
      <c r="S32" s="118"/>
      <c r="T32" s="145"/>
      <c r="U32" s="146" t="s">
        <v>24</v>
      </c>
      <c r="V32" s="114"/>
      <c r="W32" s="114"/>
      <c r="X32" s="114"/>
      <c r="Y32" s="114"/>
      <c r="Z32" s="114"/>
    </row>
    <row r="33" spans="1:26" ht="12.75" customHeight="1">
      <c r="A33" s="137">
        <f t="shared" si="0"/>
        <v>750</v>
      </c>
      <c r="B33" s="138" t="s">
        <v>164</v>
      </c>
      <c r="C33" s="139">
        <v>2005</v>
      </c>
      <c r="D33" s="140" t="s">
        <v>440</v>
      </c>
      <c r="E33" s="141" t="s">
        <v>561</v>
      </c>
      <c r="F33" s="142">
        <f t="shared" si="1"/>
        <v>97</v>
      </c>
      <c r="G33" s="143" t="s">
        <v>562</v>
      </c>
      <c r="H33" s="144">
        <f t="shared" si="2"/>
        <v>108</v>
      </c>
      <c r="I33" s="141" t="s">
        <v>563</v>
      </c>
      <c r="J33" s="118">
        <f t="shared" si="3"/>
        <v>39</v>
      </c>
      <c r="K33" s="118"/>
      <c r="L33" s="118"/>
      <c r="M33" s="118" t="s">
        <v>1</v>
      </c>
      <c r="N33" s="118" t="s">
        <v>564</v>
      </c>
      <c r="O33" s="118">
        <f t="shared" si="4"/>
        <v>506</v>
      </c>
      <c r="P33" s="118"/>
      <c r="Q33" s="118"/>
      <c r="R33" s="118"/>
      <c r="S33" s="118"/>
      <c r="T33" s="145"/>
      <c r="U33" s="146" t="s">
        <v>25</v>
      </c>
      <c r="V33" s="114"/>
      <c r="W33" s="114"/>
      <c r="X33" s="114"/>
      <c r="Y33" s="114"/>
      <c r="Z33" s="114"/>
    </row>
    <row r="34" spans="1:26" ht="12.75" customHeight="1">
      <c r="A34" s="137">
        <f t="shared" si="0"/>
        <v>688</v>
      </c>
      <c r="B34" s="150" t="s">
        <v>117</v>
      </c>
      <c r="C34" s="151" t="s">
        <v>565</v>
      </c>
      <c r="D34" s="152" t="s">
        <v>454</v>
      </c>
      <c r="E34" s="141" t="s">
        <v>566</v>
      </c>
      <c r="F34" s="142">
        <f t="shared" si="1"/>
        <v>110</v>
      </c>
      <c r="G34" s="143" t="s">
        <v>520</v>
      </c>
      <c r="H34" s="144">
        <f t="shared" si="2"/>
        <v>126</v>
      </c>
      <c r="I34" s="141" t="s">
        <v>567</v>
      </c>
      <c r="J34" s="118">
        <f t="shared" si="3"/>
        <v>177</v>
      </c>
      <c r="K34" s="118"/>
      <c r="L34" s="118"/>
      <c r="M34" s="118" t="s">
        <v>1</v>
      </c>
      <c r="N34" s="118" t="s">
        <v>568</v>
      </c>
      <c r="O34" s="118">
        <f t="shared" si="4"/>
        <v>275</v>
      </c>
      <c r="P34" s="118"/>
      <c r="Q34" s="118"/>
      <c r="R34" s="118"/>
      <c r="S34" s="118"/>
      <c r="T34" s="145"/>
      <c r="U34" s="146" t="s">
        <v>27</v>
      </c>
      <c r="V34" s="114"/>
      <c r="W34" s="114"/>
      <c r="X34" s="114"/>
      <c r="Y34" s="114"/>
      <c r="Z34" s="114"/>
    </row>
    <row r="35" spans="1:26" ht="12.75" customHeight="1">
      <c r="A35" s="137">
        <f t="shared" si="0"/>
        <v>687</v>
      </c>
      <c r="B35" s="154" t="s">
        <v>118</v>
      </c>
      <c r="C35" s="153">
        <v>38662</v>
      </c>
      <c r="D35" s="155" t="s">
        <v>454</v>
      </c>
      <c r="E35" s="141" t="s">
        <v>569</v>
      </c>
      <c r="F35" s="142">
        <f t="shared" si="1"/>
        <v>131</v>
      </c>
      <c r="G35" s="143" t="s">
        <v>558</v>
      </c>
      <c r="H35" s="144">
        <f t="shared" si="2"/>
        <v>122</v>
      </c>
      <c r="I35" s="141" t="s">
        <v>570</v>
      </c>
      <c r="J35" s="118">
        <f t="shared" si="3"/>
        <v>72</v>
      </c>
      <c r="K35" s="118"/>
      <c r="L35" s="118"/>
      <c r="M35" s="118" t="s">
        <v>1</v>
      </c>
      <c r="N35" s="118" t="s">
        <v>571</v>
      </c>
      <c r="O35" s="118">
        <f t="shared" si="4"/>
        <v>362</v>
      </c>
      <c r="P35" s="118"/>
      <c r="Q35" s="118"/>
      <c r="R35" s="118"/>
      <c r="S35" s="118"/>
      <c r="T35" s="145"/>
      <c r="U35" s="146" t="s">
        <v>28</v>
      </c>
      <c r="V35" s="114"/>
      <c r="W35" s="114"/>
      <c r="X35" s="114"/>
      <c r="Y35" s="114"/>
      <c r="Z35" s="114"/>
    </row>
    <row r="36" spans="1:26" ht="12.75" customHeight="1">
      <c r="A36" s="137">
        <f t="shared" si="0"/>
        <v>683</v>
      </c>
      <c r="B36" s="154" t="s">
        <v>572</v>
      </c>
      <c r="C36" s="118" t="s">
        <v>573</v>
      </c>
      <c r="D36" s="140" t="s">
        <v>466</v>
      </c>
      <c r="E36" s="141" t="s">
        <v>479</v>
      </c>
      <c r="F36" s="142">
        <f t="shared" si="1"/>
        <v>140</v>
      </c>
      <c r="G36" s="143" t="s">
        <v>574</v>
      </c>
      <c r="H36" s="144">
        <f t="shared" si="2"/>
        <v>125</v>
      </c>
      <c r="I36" s="141" t="s">
        <v>575</v>
      </c>
      <c r="J36" s="118">
        <f t="shared" si="3"/>
        <v>204</v>
      </c>
      <c r="K36" s="118"/>
      <c r="L36" s="118"/>
      <c r="M36" s="118" t="s">
        <v>1</v>
      </c>
      <c r="N36" s="118" t="s">
        <v>576</v>
      </c>
      <c r="O36" s="118">
        <f t="shared" si="4"/>
        <v>214</v>
      </c>
      <c r="P36" s="118"/>
      <c r="Q36" s="118"/>
      <c r="R36" s="118"/>
      <c r="S36" s="118"/>
      <c r="T36" s="145"/>
      <c r="U36" s="146" t="s">
        <v>29</v>
      </c>
      <c r="V36" s="114"/>
      <c r="W36" s="114"/>
      <c r="X36" s="114"/>
      <c r="Y36" s="114"/>
      <c r="Z36" s="114"/>
    </row>
    <row r="37" spans="1:26" ht="12.75" customHeight="1">
      <c r="A37" s="137">
        <f t="shared" si="0"/>
        <v>680</v>
      </c>
      <c r="B37" s="160" t="s">
        <v>172</v>
      </c>
      <c r="C37" s="159" t="s">
        <v>198</v>
      </c>
      <c r="D37" s="149" t="s">
        <v>440</v>
      </c>
      <c r="E37" s="141" t="s">
        <v>561</v>
      </c>
      <c r="F37" s="142">
        <f t="shared" si="1"/>
        <v>97</v>
      </c>
      <c r="G37" s="143" t="s">
        <v>577</v>
      </c>
      <c r="H37" s="144">
        <f t="shared" si="2"/>
        <v>104</v>
      </c>
      <c r="I37" s="141" t="s">
        <v>578</v>
      </c>
      <c r="J37" s="118">
        <f t="shared" si="3"/>
        <v>137</v>
      </c>
      <c r="K37" s="118"/>
      <c r="L37" s="118"/>
      <c r="M37" s="118" t="s">
        <v>1</v>
      </c>
      <c r="N37" s="118" t="s">
        <v>579</v>
      </c>
      <c r="O37" s="118">
        <f t="shared" si="4"/>
        <v>342</v>
      </c>
      <c r="P37" s="118"/>
      <c r="Q37" s="118"/>
      <c r="R37" s="118"/>
      <c r="S37" s="118"/>
      <c r="T37" s="145"/>
      <c r="U37" s="146" t="s">
        <v>30</v>
      </c>
      <c r="V37" s="114"/>
      <c r="W37" s="114"/>
      <c r="X37" s="114"/>
      <c r="Y37" s="114"/>
      <c r="Z37" s="114"/>
    </row>
    <row r="38" spans="1:26" ht="12.75" customHeight="1">
      <c r="A38" s="137">
        <f t="shared" si="0"/>
        <v>673</v>
      </c>
      <c r="B38" s="154" t="s">
        <v>580</v>
      </c>
      <c r="C38" s="153">
        <v>38404</v>
      </c>
      <c r="D38" s="140" t="s">
        <v>478</v>
      </c>
      <c r="E38" s="141" t="s">
        <v>581</v>
      </c>
      <c r="F38" s="142">
        <f t="shared" si="1"/>
        <v>163</v>
      </c>
      <c r="G38" s="143" t="s">
        <v>582</v>
      </c>
      <c r="H38" s="144">
        <f t="shared" si="2"/>
        <v>188</v>
      </c>
      <c r="I38" s="141" t="s">
        <v>583</v>
      </c>
      <c r="J38" s="118">
        <f t="shared" si="3"/>
        <v>82</v>
      </c>
      <c r="K38" s="118"/>
      <c r="L38" s="118"/>
      <c r="M38" s="118" t="s">
        <v>1</v>
      </c>
      <c r="N38" s="118" t="s">
        <v>584</v>
      </c>
      <c r="O38" s="118">
        <f t="shared" si="4"/>
        <v>240</v>
      </c>
      <c r="P38" s="118"/>
      <c r="Q38" s="118"/>
      <c r="R38" s="118"/>
      <c r="S38" s="118"/>
      <c r="T38" s="145"/>
      <c r="U38" s="146" t="s">
        <v>31</v>
      </c>
      <c r="V38" s="114"/>
      <c r="W38" s="114"/>
      <c r="X38" s="114"/>
      <c r="Y38" s="114"/>
      <c r="Z38" s="114"/>
    </row>
    <row r="39" spans="1:26" ht="12.75" customHeight="1">
      <c r="A39" s="137">
        <f t="shared" si="0"/>
        <v>667</v>
      </c>
      <c r="B39" s="157" t="s">
        <v>264</v>
      </c>
      <c r="C39" s="151" t="s">
        <v>488</v>
      </c>
      <c r="D39" s="152" t="s">
        <v>434</v>
      </c>
      <c r="E39" s="141" t="s">
        <v>514</v>
      </c>
      <c r="F39" s="142">
        <f t="shared" si="1"/>
        <v>101</v>
      </c>
      <c r="G39" s="143" t="s">
        <v>585</v>
      </c>
      <c r="H39" s="144">
        <f t="shared" si="2"/>
        <v>65</v>
      </c>
      <c r="I39" s="141" t="s">
        <v>586</v>
      </c>
      <c r="J39" s="118">
        <f t="shared" si="3"/>
        <v>170</v>
      </c>
      <c r="K39" s="118"/>
      <c r="L39" s="118"/>
      <c r="M39" s="118" t="s">
        <v>1</v>
      </c>
      <c r="N39" s="118" t="s">
        <v>587</v>
      </c>
      <c r="O39" s="118">
        <f t="shared" si="4"/>
        <v>331</v>
      </c>
      <c r="P39" s="161"/>
      <c r="Q39" s="161"/>
      <c r="R39" s="161"/>
      <c r="S39" s="161"/>
      <c r="T39" s="145"/>
      <c r="U39" s="146" t="s">
        <v>36</v>
      </c>
      <c r="V39" s="114"/>
      <c r="W39" s="114"/>
      <c r="X39" s="114"/>
      <c r="Y39" s="114"/>
      <c r="Z39" s="114"/>
    </row>
    <row r="40" spans="1:26" ht="12.75" customHeight="1">
      <c r="A40" s="137">
        <f t="shared" si="0"/>
        <v>661</v>
      </c>
      <c r="B40" s="162" t="s">
        <v>588</v>
      </c>
      <c r="C40" s="118" t="s">
        <v>589</v>
      </c>
      <c r="D40" s="152" t="s">
        <v>478</v>
      </c>
      <c r="E40" s="141" t="s">
        <v>590</v>
      </c>
      <c r="F40" s="142">
        <f t="shared" si="1"/>
        <v>137</v>
      </c>
      <c r="G40" s="143" t="s">
        <v>591</v>
      </c>
      <c r="H40" s="144">
        <f t="shared" si="2"/>
        <v>112</v>
      </c>
      <c r="I40" s="141" t="s">
        <v>592</v>
      </c>
      <c r="J40" s="118">
        <f t="shared" si="3"/>
        <v>125</v>
      </c>
      <c r="K40" s="118"/>
      <c r="L40" s="118"/>
      <c r="M40" s="118" t="s">
        <v>1</v>
      </c>
      <c r="N40" s="118" t="s">
        <v>593</v>
      </c>
      <c r="O40" s="118">
        <f t="shared" si="4"/>
        <v>287</v>
      </c>
      <c r="P40" s="118"/>
      <c r="Q40" s="118"/>
      <c r="R40" s="118"/>
      <c r="S40" s="118"/>
      <c r="T40" s="145"/>
      <c r="U40" s="146" t="s">
        <v>40</v>
      </c>
      <c r="V40" s="114"/>
      <c r="W40" s="114"/>
      <c r="X40" s="114"/>
      <c r="Y40" s="114"/>
      <c r="Z40" s="114"/>
    </row>
    <row r="41" spans="1:26" ht="12.75" customHeight="1">
      <c r="A41" s="137">
        <f t="shared" si="0"/>
        <v>654</v>
      </c>
      <c r="B41" s="150" t="s">
        <v>594</v>
      </c>
      <c r="C41" s="151" t="s">
        <v>595</v>
      </c>
      <c r="D41" s="152" t="s">
        <v>434</v>
      </c>
      <c r="E41" s="141" t="s">
        <v>527</v>
      </c>
      <c r="F41" s="142">
        <f t="shared" si="1"/>
        <v>145</v>
      </c>
      <c r="G41" s="143" t="s">
        <v>596</v>
      </c>
      <c r="H41" s="144">
        <f t="shared" si="2"/>
        <v>81</v>
      </c>
      <c r="I41" s="141" t="s">
        <v>597</v>
      </c>
      <c r="J41" s="118">
        <f t="shared" si="3"/>
        <v>151</v>
      </c>
      <c r="K41" s="118"/>
      <c r="L41" s="118"/>
      <c r="M41" s="118" t="s">
        <v>1</v>
      </c>
      <c r="N41" s="118" t="s">
        <v>598</v>
      </c>
      <c r="O41" s="118">
        <f t="shared" si="4"/>
        <v>277</v>
      </c>
      <c r="P41" s="118"/>
      <c r="Q41" s="118"/>
      <c r="R41" s="118"/>
      <c r="S41" s="118"/>
      <c r="T41" s="145"/>
      <c r="U41" s="146" t="s">
        <v>53</v>
      </c>
      <c r="V41" s="114"/>
      <c r="W41" s="114"/>
      <c r="X41" s="114"/>
      <c r="Y41" s="114"/>
      <c r="Z41" s="114"/>
    </row>
    <row r="42" spans="1:26" ht="12.75" customHeight="1">
      <c r="A42" s="137">
        <f t="shared" si="0"/>
        <v>645</v>
      </c>
      <c r="B42" s="158" t="s">
        <v>406</v>
      </c>
      <c r="C42" s="159">
        <v>2006</v>
      </c>
      <c r="D42" s="149" t="s">
        <v>440</v>
      </c>
      <c r="E42" s="141" t="s">
        <v>599</v>
      </c>
      <c r="F42" s="142">
        <f t="shared" si="1"/>
        <v>135</v>
      </c>
      <c r="G42" s="143" t="s">
        <v>600</v>
      </c>
      <c r="H42" s="144">
        <f t="shared" si="2"/>
        <v>118</v>
      </c>
      <c r="I42" s="141" t="s">
        <v>601</v>
      </c>
      <c r="J42" s="118">
        <f t="shared" si="3"/>
        <v>109</v>
      </c>
      <c r="K42" s="118"/>
      <c r="L42" s="118"/>
      <c r="M42" s="118" t="s">
        <v>1</v>
      </c>
      <c r="N42" s="118" t="s">
        <v>602</v>
      </c>
      <c r="O42" s="118">
        <f t="shared" si="4"/>
        <v>283</v>
      </c>
      <c r="P42" s="118"/>
      <c r="Q42" s="118"/>
      <c r="R42" s="118"/>
      <c r="S42" s="118"/>
      <c r="T42" s="145"/>
      <c r="U42" s="146" t="s">
        <v>54</v>
      </c>
      <c r="V42" s="114"/>
      <c r="W42" s="114"/>
      <c r="X42" s="114"/>
      <c r="Y42" s="114"/>
      <c r="Z42" s="114"/>
    </row>
    <row r="43" spans="1:26" ht="12.75" customHeight="1">
      <c r="A43" s="137">
        <f t="shared" si="0"/>
        <v>634</v>
      </c>
      <c r="B43" s="154" t="s">
        <v>168</v>
      </c>
      <c r="C43" s="118" t="s">
        <v>603</v>
      </c>
      <c r="D43" s="140" t="s">
        <v>466</v>
      </c>
      <c r="E43" s="141" t="s">
        <v>604</v>
      </c>
      <c r="F43" s="142">
        <f t="shared" si="1"/>
        <v>95</v>
      </c>
      <c r="G43" s="143" t="s">
        <v>605</v>
      </c>
      <c r="H43" s="144">
        <f t="shared" si="2"/>
        <v>90</v>
      </c>
      <c r="I43" s="141" t="s">
        <v>606</v>
      </c>
      <c r="J43" s="118">
        <f t="shared" si="3"/>
        <v>164</v>
      </c>
      <c r="K43" s="118"/>
      <c r="L43" s="118"/>
      <c r="M43" s="118" t="s">
        <v>1</v>
      </c>
      <c r="N43" s="118" t="s">
        <v>607</v>
      </c>
      <c r="O43" s="118">
        <f t="shared" si="4"/>
        <v>285</v>
      </c>
      <c r="P43" s="118"/>
      <c r="Q43" s="118"/>
      <c r="R43" s="118"/>
      <c r="S43" s="118"/>
      <c r="T43" s="145"/>
      <c r="U43" s="146" t="s">
        <v>55</v>
      </c>
      <c r="V43" s="114"/>
      <c r="W43" s="114"/>
      <c r="X43" s="114"/>
      <c r="Y43" s="114"/>
      <c r="Z43" s="114"/>
    </row>
    <row r="44" spans="1:26" ht="12.75" customHeight="1">
      <c r="A44" s="137">
        <f t="shared" si="0"/>
        <v>633</v>
      </c>
      <c r="B44" s="163" t="s">
        <v>409</v>
      </c>
      <c r="C44" s="151" t="s">
        <v>608</v>
      </c>
      <c r="D44" s="152" t="s">
        <v>609</v>
      </c>
      <c r="E44" s="141" t="s">
        <v>610</v>
      </c>
      <c r="F44" s="142">
        <f t="shared" si="1"/>
        <v>142</v>
      </c>
      <c r="G44" s="143" t="s">
        <v>611</v>
      </c>
      <c r="H44" s="144">
        <f t="shared" si="2"/>
        <v>83</v>
      </c>
      <c r="I44" s="141" t="s">
        <v>612</v>
      </c>
      <c r="J44" s="118">
        <f t="shared" si="3"/>
        <v>118</v>
      </c>
      <c r="K44" s="118"/>
      <c r="L44" s="118"/>
      <c r="M44" s="118" t="s">
        <v>1</v>
      </c>
      <c r="N44" s="118" t="s">
        <v>613</v>
      </c>
      <c r="O44" s="118">
        <f t="shared" si="4"/>
        <v>290</v>
      </c>
      <c r="P44" s="118"/>
      <c r="Q44" s="118"/>
      <c r="R44" s="118"/>
      <c r="S44" s="118"/>
      <c r="T44" s="145"/>
      <c r="U44" s="146" t="s">
        <v>56</v>
      </c>
      <c r="V44" s="114"/>
      <c r="W44" s="114"/>
      <c r="X44" s="114"/>
      <c r="Y44" s="114"/>
      <c r="Z44" s="114"/>
    </row>
    <row r="45" spans="1:26" ht="12.75" customHeight="1">
      <c r="A45" s="137">
        <f t="shared" si="0"/>
        <v>632</v>
      </c>
      <c r="B45" s="163" t="s">
        <v>216</v>
      </c>
      <c r="C45" s="151" t="s">
        <v>614</v>
      </c>
      <c r="D45" s="152" t="s">
        <v>434</v>
      </c>
      <c r="E45" s="141" t="s">
        <v>615</v>
      </c>
      <c r="F45" s="142">
        <f t="shared" si="1"/>
        <v>120</v>
      </c>
      <c r="G45" s="143" t="s">
        <v>616</v>
      </c>
      <c r="H45" s="144">
        <f t="shared" si="2"/>
        <v>79</v>
      </c>
      <c r="I45" s="141" t="s">
        <v>617</v>
      </c>
      <c r="J45" s="118">
        <f t="shared" si="3"/>
        <v>137</v>
      </c>
      <c r="K45" s="118"/>
      <c r="L45" s="118"/>
      <c r="M45" s="118" t="s">
        <v>1</v>
      </c>
      <c r="N45" s="118" t="s">
        <v>618</v>
      </c>
      <c r="O45" s="118">
        <f t="shared" si="4"/>
        <v>296</v>
      </c>
      <c r="P45" s="118"/>
      <c r="Q45" s="118"/>
      <c r="R45" s="118"/>
      <c r="S45" s="118"/>
      <c r="T45" s="145"/>
      <c r="U45" s="146" t="s">
        <v>57</v>
      </c>
      <c r="V45" s="114"/>
      <c r="W45" s="114"/>
      <c r="X45" s="114"/>
      <c r="Y45" s="114"/>
      <c r="Z45" s="114"/>
    </row>
    <row r="46" spans="1:26" ht="12.75" customHeight="1">
      <c r="A46" s="137">
        <f t="shared" si="0"/>
        <v>584</v>
      </c>
      <c r="B46" s="154" t="s">
        <v>211</v>
      </c>
      <c r="C46" s="153">
        <v>2005</v>
      </c>
      <c r="D46" s="155" t="s">
        <v>454</v>
      </c>
      <c r="E46" s="141" t="s">
        <v>479</v>
      </c>
      <c r="F46" s="142">
        <f t="shared" si="1"/>
        <v>140</v>
      </c>
      <c r="G46" s="143" t="s">
        <v>558</v>
      </c>
      <c r="H46" s="144">
        <f t="shared" si="2"/>
        <v>122</v>
      </c>
      <c r="I46" s="141" t="s">
        <v>619</v>
      </c>
      <c r="J46" s="118">
        <f t="shared" si="3"/>
        <v>98</v>
      </c>
      <c r="K46" s="118"/>
      <c r="L46" s="118"/>
      <c r="M46" s="118" t="s">
        <v>1</v>
      </c>
      <c r="N46" s="118" t="s">
        <v>620</v>
      </c>
      <c r="O46" s="118">
        <f t="shared" si="4"/>
        <v>224</v>
      </c>
      <c r="P46" s="118"/>
      <c r="Q46" s="118"/>
      <c r="R46" s="118"/>
      <c r="S46" s="118"/>
      <c r="T46" s="145"/>
      <c r="U46" s="146" t="s">
        <v>58</v>
      </c>
      <c r="V46" s="114"/>
      <c r="W46" s="114"/>
      <c r="X46" s="114"/>
      <c r="Y46" s="114"/>
      <c r="Z46" s="114"/>
    </row>
    <row r="47" spans="1:26" ht="12.75" customHeight="1">
      <c r="A47" s="137">
        <f t="shared" si="0"/>
        <v>554</v>
      </c>
      <c r="B47" s="138" t="s">
        <v>621</v>
      </c>
      <c r="C47" s="153">
        <v>38723</v>
      </c>
      <c r="D47" s="140" t="s">
        <v>460</v>
      </c>
      <c r="E47" s="141" t="s">
        <v>622</v>
      </c>
      <c r="F47" s="142">
        <f t="shared" si="1"/>
        <v>178</v>
      </c>
      <c r="G47" s="143" t="s">
        <v>577</v>
      </c>
      <c r="H47" s="144">
        <f t="shared" si="2"/>
        <v>104</v>
      </c>
      <c r="I47" s="141" t="s">
        <v>623</v>
      </c>
      <c r="J47" s="118">
        <f t="shared" si="3"/>
        <v>96</v>
      </c>
      <c r="K47" s="118"/>
      <c r="L47" s="118"/>
      <c r="M47" s="118" t="s">
        <v>1</v>
      </c>
      <c r="N47" s="118" t="s">
        <v>624</v>
      </c>
      <c r="O47" s="118">
        <f t="shared" si="4"/>
        <v>176</v>
      </c>
      <c r="P47" s="118"/>
      <c r="Q47" s="118"/>
      <c r="R47" s="118"/>
      <c r="S47" s="118"/>
      <c r="T47" s="145"/>
      <c r="U47" s="146" t="s">
        <v>59</v>
      </c>
      <c r="V47" s="114"/>
      <c r="W47" s="114"/>
      <c r="X47" s="114"/>
      <c r="Y47" s="114"/>
      <c r="Z47" s="114"/>
    </row>
    <row r="48" spans="1:26" ht="12.75" customHeight="1">
      <c r="A48" s="137">
        <f t="shared" si="0"/>
        <v>547</v>
      </c>
      <c r="B48" s="154" t="s">
        <v>252</v>
      </c>
      <c r="C48" s="118" t="s">
        <v>625</v>
      </c>
      <c r="D48" s="140" t="s">
        <v>466</v>
      </c>
      <c r="E48" s="141" t="s">
        <v>626</v>
      </c>
      <c r="F48" s="142">
        <f t="shared" si="1"/>
        <v>59</v>
      </c>
      <c r="G48" s="143" t="s">
        <v>627</v>
      </c>
      <c r="H48" s="144">
        <f t="shared" si="2"/>
        <v>103</v>
      </c>
      <c r="I48" s="141" t="s">
        <v>628</v>
      </c>
      <c r="J48" s="118">
        <f t="shared" si="3"/>
        <v>63</v>
      </c>
      <c r="K48" s="118"/>
      <c r="L48" s="118"/>
      <c r="M48" s="118" t="s">
        <v>1</v>
      </c>
      <c r="N48" s="118" t="s">
        <v>629</v>
      </c>
      <c r="O48" s="118">
        <f t="shared" si="4"/>
        <v>322</v>
      </c>
      <c r="P48" s="118"/>
      <c r="Q48" s="118"/>
      <c r="R48" s="118"/>
      <c r="S48" s="118"/>
      <c r="T48" s="145"/>
      <c r="U48" s="146" t="s">
        <v>101</v>
      </c>
      <c r="V48" s="114"/>
      <c r="W48" s="114"/>
      <c r="X48" s="114"/>
      <c r="Y48" s="114"/>
      <c r="Z48" s="114"/>
    </row>
    <row r="49" spans="1:26" ht="12.75" customHeight="1">
      <c r="A49" s="137">
        <f t="shared" si="0"/>
        <v>543</v>
      </c>
      <c r="B49" s="158" t="s">
        <v>630</v>
      </c>
      <c r="C49" s="159" t="s">
        <v>200</v>
      </c>
      <c r="D49" s="149" t="s">
        <v>440</v>
      </c>
      <c r="E49" s="141" t="s">
        <v>610</v>
      </c>
      <c r="F49" s="142">
        <f t="shared" si="1"/>
        <v>142</v>
      </c>
      <c r="G49" s="143" t="s">
        <v>631</v>
      </c>
      <c r="H49" s="144">
        <f t="shared" si="2"/>
        <v>152</v>
      </c>
      <c r="I49" s="141" t="s">
        <v>632</v>
      </c>
      <c r="J49" s="118">
        <f t="shared" si="3"/>
        <v>59</v>
      </c>
      <c r="K49" s="118"/>
      <c r="L49" s="118"/>
      <c r="M49" s="118" t="s">
        <v>1</v>
      </c>
      <c r="N49" s="118" t="s">
        <v>633</v>
      </c>
      <c r="O49" s="118">
        <f t="shared" si="4"/>
        <v>190</v>
      </c>
      <c r="P49" s="118"/>
      <c r="Q49" s="118"/>
      <c r="R49" s="118"/>
      <c r="S49" s="118"/>
      <c r="T49" s="145"/>
      <c r="U49" s="146" t="s">
        <v>102</v>
      </c>
      <c r="V49" s="114"/>
      <c r="W49" s="114"/>
      <c r="X49" s="114"/>
      <c r="Y49" s="114"/>
      <c r="Z49" s="114"/>
    </row>
    <row r="50" spans="1:26" ht="12.75" customHeight="1">
      <c r="A50" s="137">
        <f t="shared" si="0"/>
        <v>515</v>
      </c>
      <c r="B50" s="154" t="s">
        <v>48</v>
      </c>
      <c r="C50" s="153">
        <v>38560</v>
      </c>
      <c r="D50" s="155" t="s">
        <v>454</v>
      </c>
      <c r="E50" s="141" t="s">
        <v>634</v>
      </c>
      <c r="F50" s="142">
        <f t="shared" si="1"/>
        <v>6</v>
      </c>
      <c r="G50" s="143" t="s">
        <v>600</v>
      </c>
      <c r="H50" s="144">
        <f t="shared" si="2"/>
        <v>118</v>
      </c>
      <c r="I50" s="141" t="s">
        <v>635</v>
      </c>
      <c r="J50" s="118">
        <f t="shared" si="3"/>
        <v>39</v>
      </c>
      <c r="K50" s="118"/>
      <c r="L50" s="118"/>
      <c r="M50" s="118" t="s">
        <v>1</v>
      </c>
      <c r="N50" s="118" t="s">
        <v>636</v>
      </c>
      <c r="O50" s="118">
        <f t="shared" si="4"/>
        <v>352</v>
      </c>
      <c r="P50" s="118"/>
      <c r="Q50" s="118"/>
      <c r="R50" s="118"/>
      <c r="S50" s="118"/>
      <c r="T50" s="145"/>
      <c r="U50" s="146" t="s">
        <v>103</v>
      </c>
      <c r="V50" s="114"/>
      <c r="W50" s="114"/>
      <c r="X50" s="114"/>
      <c r="Y50" s="114"/>
      <c r="Z50" s="114"/>
    </row>
    <row r="51" spans="1:26" ht="12.75" customHeight="1">
      <c r="A51" s="137">
        <f t="shared" si="0"/>
        <v>477</v>
      </c>
      <c r="B51" s="156" t="s">
        <v>47</v>
      </c>
      <c r="C51" s="118" t="s">
        <v>200</v>
      </c>
      <c r="D51" s="152" t="s">
        <v>637</v>
      </c>
      <c r="E51" s="141" t="s">
        <v>566</v>
      </c>
      <c r="F51" s="142">
        <f t="shared" si="1"/>
        <v>110</v>
      </c>
      <c r="G51" s="143" t="s">
        <v>638</v>
      </c>
      <c r="H51" s="144">
        <f t="shared" si="2"/>
        <v>95</v>
      </c>
      <c r="I51" s="141" t="s">
        <v>639</v>
      </c>
      <c r="J51" s="118">
        <f t="shared" si="3"/>
        <v>148</v>
      </c>
      <c r="K51" s="118"/>
      <c r="L51" s="118"/>
      <c r="M51" s="118" t="s">
        <v>1</v>
      </c>
      <c r="N51" s="118" t="s">
        <v>469</v>
      </c>
      <c r="O51" s="118">
        <f t="shared" si="4"/>
        <v>124</v>
      </c>
      <c r="P51" s="118"/>
      <c r="Q51" s="118"/>
      <c r="R51" s="118"/>
      <c r="S51" s="118"/>
      <c r="T51" s="145"/>
      <c r="U51" s="146" t="s">
        <v>104</v>
      </c>
      <c r="V51" s="114"/>
      <c r="W51" s="114"/>
      <c r="X51" s="114"/>
      <c r="Y51" s="114"/>
      <c r="Z51" s="114"/>
    </row>
    <row r="52" spans="1:26" ht="12.75" customHeight="1">
      <c r="A52" s="137">
        <f t="shared" si="0"/>
        <v>469</v>
      </c>
      <c r="B52" s="138" t="s">
        <v>386</v>
      </c>
      <c r="C52" s="153">
        <v>38725</v>
      </c>
      <c r="D52" s="140" t="s">
        <v>460</v>
      </c>
      <c r="E52" s="141" t="s">
        <v>640</v>
      </c>
      <c r="F52" s="142">
        <f t="shared" si="1"/>
        <v>65</v>
      </c>
      <c r="G52" s="143" t="s">
        <v>641</v>
      </c>
      <c r="H52" s="144">
        <f t="shared" si="2"/>
        <v>88</v>
      </c>
      <c r="I52" s="141" t="s">
        <v>642</v>
      </c>
      <c r="J52" s="118">
        <f t="shared" si="3"/>
        <v>15</v>
      </c>
      <c r="K52" s="118"/>
      <c r="L52" s="118"/>
      <c r="M52" s="118" t="s">
        <v>1</v>
      </c>
      <c r="N52" s="118" t="s">
        <v>643</v>
      </c>
      <c r="O52" s="118">
        <f t="shared" si="4"/>
        <v>301</v>
      </c>
      <c r="P52" s="118"/>
      <c r="Q52" s="118"/>
      <c r="R52" s="118"/>
      <c r="S52" s="118"/>
      <c r="T52" s="145"/>
      <c r="U52" s="146" t="s">
        <v>105</v>
      </c>
      <c r="V52" s="114"/>
      <c r="W52" s="114"/>
      <c r="X52" s="114"/>
      <c r="Y52" s="114"/>
      <c r="Z52" s="114"/>
    </row>
    <row r="53" spans="1:26" ht="12.75" customHeight="1">
      <c r="A53" s="137">
        <f t="shared" si="0"/>
        <v>441</v>
      </c>
      <c r="B53" s="154" t="s">
        <v>644</v>
      </c>
      <c r="C53" s="118" t="s">
        <v>645</v>
      </c>
      <c r="D53" s="140" t="s">
        <v>478</v>
      </c>
      <c r="E53" s="141" t="s">
        <v>646</v>
      </c>
      <c r="F53" s="142">
        <f t="shared" si="1"/>
        <v>30</v>
      </c>
      <c r="G53" s="143" t="s">
        <v>647</v>
      </c>
      <c r="H53" s="144">
        <f t="shared" si="2"/>
        <v>58</v>
      </c>
      <c r="I53" s="141" t="s">
        <v>648</v>
      </c>
      <c r="J53" s="118">
        <f t="shared" si="3"/>
        <v>143</v>
      </c>
      <c r="K53" s="118"/>
      <c r="L53" s="118"/>
      <c r="M53" s="118" t="s">
        <v>1</v>
      </c>
      <c r="N53" s="118" t="s">
        <v>649</v>
      </c>
      <c r="O53" s="118">
        <f t="shared" si="4"/>
        <v>210</v>
      </c>
      <c r="P53" s="118"/>
      <c r="Q53" s="118"/>
      <c r="R53" s="118"/>
      <c r="S53" s="118"/>
      <c r="T53" s="145"/>
      <c r="U53" s="146" t="s">
        <v>110</v>
      </c>
      <c r="V53" s="114"/>
      <c r="W53" s="114"/>
      <c r="X53" s="114"/>
      <c r="Y53" s="114"/>
      <c r="Z53" s="114"/>
    </row>
    <row r="54" spans="1:26" ht="12.75" customHeight="1">
      <c r="A54" s="137">
        <f t="shared" si="0"/>
        <v>435</v>
      </c>
      <c r="B54" s="154" t="s">
        <v>50</v>
      </c>
      <c r="C54" s="153">
        <v>38551</v>
      </c>
      <c r="D54" s="140" t="s">
        <v>454</v>
      </c>
      <c r="E54" s="141" t="s">
        <v>650</v>
      </c>
      <c r="F54" s="142">
        <f t="shared" si="1"/>
        <v>50</v>
      </c>
      <c r="G54" s="143" t="s">
        <v>651</v>
      </c>
      <c r="H54" s="144">
        <f t="shared" si="2"/>
        <v>89</v>
      </c>
      <c r="I54" s="141" t="s">
        <v>652</v>
      </c>
      <c r="J54" s="118">
        <f t="shared" si="3"/>
        <v>141</v>
      </c>
      <c r="K54" s="118"/>
      <c r="L54" s="118"/>
      <c r="M54" s="118" t="s">
        <v>1</v>
      </c>
      <c r="N54" s="118" t="s">
        <v>653</v>
      </c>
      <c r="O54" s="118">
        <f t="shared" si="4"/>
        <v>155</v>
      </c>
      <c r="P54" s="118"/>
      <c r="Q54" s="118"/>
      <c r="R54" s="118"/>
      <c r="S54" s="118"/>
      <c r="T54" s="145"/>
      <c r="U54" s="146" t="s">
        <v>111</v>
      </c>
      <c r="V54" s="114"/>
      <c r="W54" s="114"/>
      <c r="X54" s="114"/>
      <c r="Y54" s="114"/>
      <c r="Z54" s="114"/>
    </row>
    <row r="55" spans="1:26" ht="12.75" customHeight="1">
      <c r="A55" s="137">
        <f t="shared" si="0"/>
        <v>424</v>
      </c>
      <c r="B55" s="154" t="s">
        <v>263</v>
      </c>
      <c r="C55" s="153">
        <v>38913</v>
      </c>
      <c r="D55" s="155" t="s">
        <v>454</v>
      </c>
      <c r="E55" s="141" t="s">
        <v>654</v>
      </c>
      <c r="F55" s="142">
        <f t="shared" si="1"/>
        <v>94</v>
      </c>
      <c r="G55" s="143" t="s">
        <v>605</v>
      </c>
      <c r="H55" s="144">
        <f t="shared" si="2"/>
        <v>90</v>
      </c>
      <c r="I55" s="141" t="s">
        <v>655</v>
      </c>
      <c r="J55" s="118">
        <f t="shared" si="3"/>
        <v>89</v>
      </c>
      <c r="K55" s="118"/>
      <c r="L55" s="118">
        <f>IF(K55&lt;&gt;0,INT(5.33*(K55-10)^1.1),0)</f>
        <v>0</v>
      </c>
      <c r="M55" s="164" t="s">
        <v>1</v>
      </c>
      <c r="N55" s="118" t="s">
        <v>656</v>
      </c>
      <c r="O55" s="118">
        <f t="shared" si="4"/>
        <v>151</v>
      </c>
      <c r="P55" s="118"/>
      <c r="Q55" s="118"/>
      <c r="R55" s="118"/>
      <c r="S55" s="118"/>
      <c r="T55" s="145"/>
      <c r="U55" s="146" t="s">
        <v>112</v>
      </c>
      <c r="V55" s="114"/>
      <c r="W55" s="114"/>
      <c r="X55" s="114"/>
      <c r="Y55" s="114"/>
      <c r="Z55" s="114"/>
    </row>
    <row r="56" spans="1:26" ht="12.75" customHeight="1">
      <c r="A56" s="137">
        <f t="shared" si="0"/>
        <v>421</v>
      </c>
      <c r="B56" s="150" t="s">
        <v>657</v>
      </c>
      <c r="C56" s="151" t="s">
        <v>658</v>
      </c>
      <c r="D56" s="152" t="s">
        <v>609</v>
      </c>
      <c r="E56" s="141" t="s">
        <v>659</v>
      </c>
      <c r="F56" s="142">
        <f t="shared" si="1"/>
        <v>39</v>
      </c>
      <c r="G56" s="143" t="s">
        <v>660</v>
      </c>
      <c r="H56" s="144">
        <f t="shared" si="2"/>
        <v>61</v>
      </c>
      <c r="I56" s="141" t="s">
        <v>661</v>
      </c>
      <c r="J56" s="118">
        <f t="shared" si="3"/>
        <v>103</v>
      </c>
      <c r="K56" s="118"/>
      <c r="L56" s="118"/>
      <c r="M56" s="118" t="s">
        <v>1</v>
      </c>
      <c r="N56" s="118" t="s">
        <v>662</v>
      </c>
      <c r="O56" s="118">
        <f t="shared" si="4"/>
        <v>218</v>
      </c>
      <c r="P56" s="118"/>
      <c r="Q56" s="118"/>
      <c r="R56" s="118"/>
      <c r="S56" s="118"/>
      <c r="T56" s="145"/>
      <c r="U56" s="146" t="s">
        <v>115</v>
      </c>
      <c r="V56" s="114"/>
      <c r="W56" s="114"/>
      <c r="X56" s="114"/>
      <c r="Y56" s="114"/>
      <c r="Z56" s="114"/>
    </row>
    <row r="57" spans="1:26" ht="12.75" customHeight="1">
      <c r="A57" s="137">
        <f t="shared" si="0"/>
        <v>417</v>
      </c>
      <c r="B57" s="150" t="s">
        <v>167</v>
      </c>
      <c r="C57" s="151" t="s">
        <v>663</v>
      </c>
      <c r="D57" s="152" t="s">
        <v>609</v>
      </c>
      <c r="E57" s="141" t="s">
        <v>664</v>
      </c>
      <c r="F57" s="142">
        <f t="shared" si="1"/>
        <v>4</v>
      </c>
      <c r="G57" s="143" t="s">
        <v>665</v>
      </c>
      <c r="H57" s="144">
        <f t="shared" si="2"/>
        <v>68</v>
      </c>
      <c r="I57" s="141" t="s">
        <v>666</v>
      </c>
      <c r="J57" s="118">
        <f t="shared" si="3"/>
        <v>117</v>
      </c>
      <c r="K57" s="118"/>
      <c r="L57" s="118"/>
      <c r="M57" s="118" t="s">
        <v>1</v>
      </c>
      <c r="N57" s="118" t="s">
        <v>667</v>
      </c>
      <c r="O57" s="118">
        <f t="shared" si="4"/>
        <v>228</v>
      </c>
      <c r="P57" s="118"/>
      <c r="Q57" s="118"/>
      <c r="R57" s="118"/>
      <c r="S57" s="118"/>
      <c r="T57" s="145"/>
      <c r="U57" s="146" t="s">
        <v>116</v>
      </c>
      <c r="V57" s="114"/>
      <c r="W57" s="114"/>
      <c r="X57" s="114"/>
      <c r="Y57" s="114"/>
      <c r="Z57" s="114"/>
    </row>
    <row r="58" spans="1:26" ht="12.75" customHeight="1">
      <c r="A58" s="137">
        <f t="shared" si="0"/>
        <v>412</v>
      </c>
      <c r="B58" s="138" t="s">
        <v>170</v>
      </c>
      <c r="C58" s="153">
        <v>38718</v>
      </c>
      <c r="D58" s="140" t="s">
        <v>454</v>
      </c>
      <c r="E58" s="141" t="s">
        <v>668</v>
      </c>
      <c r="F58" s="142">
        <f t="shared" si="1"/>
        <v>25</v>
      </c>
      <c r="G58" s="143" t="s">
        <v>669</v>
      </c>
      <c r="H58" s="144">
        <f t="shared" si="2"/>
        <v>70</v>
      </c>
      <c r="I58" s="141" t="s">
        <v>670</v>
      </c>
      <c r="J58" s="118">
        <f t="shared" si="3"/>
        <v>46</v>
      </c>
      <c r="K58" s="118"/>
      <c r="L58" s="118"/>
      <c r="M58" s="118" t="s">
        <v>1</v>
      </c>
      <c r="N58" s="118" t="s">
        <v>671</v>
      </c>
      <c r="O58" s="118">
        <f t="shared" si="4"/>
        <v>271</v>
      </c>
      <c r="P58" s="118"/>
      <c r="Q58" s="118"/>
      <c r="R58" s="118"/>
      <c r="S58" s="118"/>
      <c r="T58" s="145"/>
      <c r="U58" s="146" t="s">
        <v>144</v>
      </c>
      <c r="V58" s="114"/>
      <c r="W58" s="114"/>
      <c r="X58" s="114"/>
      <c r="Y58" s="114"/>
      <c r="Z58" s="114"/>
    </row>
    <row r="59" spans="1:26" ht="12.75" customHeight="1">
      <c r="A59" s="137">
        <f t="shared" si="0"/>
        <v>401</v>
      </c>
      <c r="B59" s="156" t="s">
        <v>672</v>
      </c>
      <c r="C59" s="118" t="s">
        <v>673</v>
      </c>
      <c r="D59" s="152" t="s">
        <v>478</v>
      </c>
      <c r="E59" s="141" t="s">
        <v>626</v>
      </c>
      <c r="F59" s="142">
        <f t="shared" si="1"/>
        <v>59</v>
      </c>
      <c r="G59" s="143" t="s">
        <v>674</v>
      </c>
      <c r="H59" s="144">
        <f t="shared" si="2"/>
        <v>80</v>
      </c>
      <c r="I59" s="141" t="s">
        <v>675</v>
      </c>
      <c r="J59" s="118">
        <f t="shared" si="3"/>
        <v>70</v>
      </c>
      <c r="K59" s="118"/>
      <c r="L59" s="118"/>
      <c r="M59" s="118" t="s">
        <v>1</v>
      </c>
      <c r="N59" s="118" t="s">
        <v>676</v>
      </c>
      <c r="O59" s="118">
        <f t="shared" si="4"/>
        <v>192</v>
      </c>
      <c r="P59" s="118"/>
      <c r="Q59" s="118"/>
      <c r="R59" s="118"/>
      <c r="S59" s="118"/>
      <c r="T59" s="145"/>
      <c r="U59" s="146" t="s">
        <v>145</v>
      </c>
      <c r="V59" s="114"/>
      <c r="W59" s="114"/>
      <c r="X59" s="114"/>
      <c r="Y59" s="114"/>
      <c r="Z59" s="114"/>
    </row>
    <row r="60" spans="1:26" ht="12.75" customHeight="1">
      <c r="A60" s="137">
        <f t="shared" si="0"/>
        <v>398</v>
      </c>
      <c r="B60" s="162" t="s">
        <v>677</v>
      </c>
      <c r="C60" s="118" t="s">
        <v>513</v>
      </c>
      <c r="D60" s="152" t="s">
        <v>434</v>
      </c>
      <c r="E60" s="141" t="s">
        <v>544</v>
      </c>
      <c r="F60" s="142">
        <f t="shared" si="1"/>
        <v>74</v>
      </c>
      <c r="G60" s="143" t="s">
        <v>541</v>
      </c>
      <c r="H60" s="144">
        <f t="shared" si="2"/>
        <v>98</v>
      </c>
      <c r="I60" s="141" t="s">
        <v>678</v>
      </c>
      <c r="J60" s="118">
        <f t="shared" si="3"/>
        <v>81</v>
      </c>
      <c r="K60" s="118"/>
      <c r="L60" s="118"/>
      <c r="M60" s="118" t="s">
        <v>1</v>
      </c>
      <c r="N60" s="118" t="s">
        <v>481</v>
      </c>
      <c r="O60" s="118">
        <f t="shared" si="4"/>
        <v>145</v>
      </c>
      <c r="P60" s="118"/>
      <c r="Q60" s="118"/>
      <c r="R60" s="118"/>
      <c r="S60" s="118"/>
      <c r="T60" s="145"/>
      <c r="U60" s="146" t="s">
        <v>146</v>
      </c>
      <c r="V60" s="114"/>
      <c r="W60" s="114"/>
      <c r="X60" s="114"/>
      <c r="Y60" s="114"/>
      <c r="Z60" s="114"/>
    </row>
    <row r="61" spans="1:26" ht="12.75" customHeight="1">
      <c r="A61" s="137">
        <f t="shared" si="0"/>
        <v>362</v>
      </c>
      <c r="B61" s="163" t="s">
        <v>49</v>
      </c>
      <c r="C61" s="151" t="s">
        <v>679</v>
      </c>
      <c r="D61" s="152" t="s">
        <v>454</v>
      </c>
      <c r="E61" s="141" t="s">
        <v>680</v>
      </c>
      <c r="F61" s="142">
        <f t="shared" si="1"/>
        <v>17</v>
      </c>
      <c r="G61" s="143" t="s">
        <v>669</v>
      </c>
      <c r="H61" s="144">
        <f t="shared" si="2"/>
        <v>70</v>
      </c>
      <c r="I61" s="141" t="s">
        <v>681</v>
      </c>
      <c r="J61" s="118">
        <f t="shared" si="3"/>
        <v>95</v>
      </c>
      <c r="K61" s="118"/>
      <c r="L61" s="118"/>
      <c r="M61" s="118" t="s">
        <v>1</v>
      </c>
      <c r="N61" s="118" t="s">
        <v>682</v>
      </c>
      <c r="O61" s="118">
        <f t="shared" si="4"/>
        <v>180</v>
      </c>
      <c r="P61" s="164"/>
      <c r="Q61" s="164"/>
      <c r="R61" s="164"/>
      <c r="S61" s="118"/>
      <c r="T61" s="145"/>
      <c r="U61" s="146" t="s">
        <v>148</v>
      </c>
      <c r="V61" s="114"/>
      <c r="W61" s="114"/>
      <c r="X61" s="114"/>
      <c r="Y61" s="114"/>
      <c r="Z61" s="114"/>
    </row>
    <row r="62" spans="1:26" ht="12.75" customHeight="1">
      <c r="A62" s="137">
        <f t="shared" si="0"/>
        <v>345</v>
      </c>
      <c r="B62" s="160" t="s">
        <v>163</v>
      </c>
      <c r="C62" s="159" t="s">
        <v>198</v>
      </c>
      <c r="D62" s="149" t="s">
        <v>440</v>
      </c>
      <c r="E62" s="141" t="s">
        <v>683</v>
      </c>
      <c r="F62" s="142">
        <f t="shared" si="1"/>
        <v>9</v>
      </c>
      <c r="G62" s="143" t="s">
        <v>684</v>
      </c>
      <c r="H62" s="144">
        <f t="shared" si="2"/>
        <v>42</v>
      </c>
      <c r="I62" s="141" t="s">
        <v>685</v>
      </c>
      <c r="J62" s="118">
        <f t="shared" si="3"/>
        <v>64</v>
      </c>
      <c r="K62" s="118"/>
      <c r="L62" s="118"/>
      <c r="M62" s="118" t="s">
        <v>1</v>
      </c>
      <c r="N62" s="118" t="s">
        <v>686</v>
      </c>
      <c r="O62" s="118">
        <f t="shared" si="4"/>
        <v>230</v>
      </c>
      <c r="P62" s="118"/>
      <c r="Q62" s="118"/>
      <c r="R62" s="118"/>
      <c r="S62" s="118"/>
      <c r="T62" s="145"/>
      <c r="U62" s="146" t="s">
        <v>149</v>
      </c>
      <c r="V62" s="114"/>
      <c r="W62" s="114"/>
      <c r="X62" s="114"/>
      <c r="Y62" s="114"/>
      <c r="Z62" s="114"/>
    </row>
    <row r="63" spans="1:26" ht="12.75" customHeight="1">
      <c r="A63" s="137">
        <f t="shared" si="0"/>
        <v>333</v>
      </c>
      <c r="B63" s="160" t="s">
        <v>407</v>
      </c>
      <c r="C63" s="159" t="s">
        <v>200</v>
      </c>
      <c r="D63" s="149" t="s">
        <v>687</v>
      </c>
      <c r="E63" s="141" t="s">
        <v>688</v>
      </c>
      <c r="F63" s="142">
        <f t="shared" si="1"/>
        <v>40</v>
      </c>
      <c r="G63" s="143" t="s">
        <v>689</v>
      </c>
      <c r="H63" s="144">
        <f t="shared" si="2"/>
        <v>34</v>
      </c>
      <c r="I63" s="141" t="s">
        <v>690</v>
      </c>
      <c r="J63" s="118">
        <f t="shared" si="3"/>
        <v>56</v>
      </c>
      <c r="K63" s="118"/>
      <c r="L63" s="118"/>
      <c r="M63" s="118" t="s">
        <v>1</v>
      </c>
      <c r="N63" s="118" t="s">
        <v>691</v>
      </c>
      <c r="O63" s="118">
        <f t="shared" si="4"/>
        <v>203</v>
      </c>
      <c r="P63" s="118"/>
      <c r="Q63" s="118"/>
      <c r="R63" s="118"/>
      <c r="S63" s="118"/>
      <c r="T63" s="145"/>
      <c r="U63" s="146" t="s">
        <v>150</v>
      </c>
      <c r="V63" s="114"/>
      <c r="W63" s="114"/>
      <c r="X63" s="114"/>
      <c r="Y63" s="114"/>
      <c r="Z63" s="114"/>
    </row>
    <row r="64" spans="1:26" ht="12.75" customHeight="1">
      <c r="A64" s="137">
        <f t="shared" si="0"/>
        <v>287</v>
      </c>
      <c r="B64" s="162" t="s">
        <v>692</v>
      </c>
      <c r="C64" s="118" t="s">
        <v>198</v>
      </c>
      <c r="D64" s="152" t="s">
        <v>637</v>
      </c>
      <c r="E64" s="141" t="s">
        <v>659</v>
      </c>
      <c r="F64" s="142">
        <f t="shared" si="1"/>
        <v>39</v>
      </c>
      <c r="G64" s="143" t="s">
        <v>693</v>
      </c>
      <c r="H64" s="144">
        <f t="shared" si="2"/>
        <v>26</v>
      </c>
      <c r="I64" s="141" t="s">
        <v>694</v>
      </c>
      <c r="J64" s="118">
        <f t="shared" si="3"/>
        <v>136</v>
      </c>
      <c r="K64" s="118"/>
      <c r="L64" s="118"/>
      <c r="M64" s="118" t="s">
        <v>1</v>
      </c>
      <c r="N64" s="118" t="s">
        <v>695</v>
      </c>
      <c r="O64" s="118">
        <f t="shared" si="4"/>
        <v>86</v>
      </c>
      <c r="P64" s="118"/>
      <c r="Q64" s="118"/>
      <c r="R64" s="118"/>
      <c r="S64" s="118"/>
      <c r="T64" s="145"/>
      <c r="U64" s="146" t="s">
        <v>151</v>
      </c>
      <c r="V64" s="114"/>
      <c r="W64" s="114"/>
      <c r="X64" s="114"/>
      <c r="Y64" s="114"/>
      <c r="Z64" s="114"/>
    </row>
    <row r="65" spans="1:26" ht="12.75" customHeight="1">
      <c r="A65" s="137">
        <f t="shared" si="0"/>
        <v>275</v>
      </c>
      <c r="B65" s="138" t="s">
        <v>173</v>
      </c>
      <c r="C65" s="153">
        <v>39015</v>
      </c>
      <c r="D65" s="140" t="s">
        <v>454</v>
      </c>
      <c r="E65" s="141" t="s">
        <v>696</v>
      </c>
      <c r="F65" s="142">
        <v>0</v>
      </c>
      <c r="G65" s="143" t="s">
        <v>697</v>
      </c>
      <c r="H65" s="144">
        <f t="shared" si="2"/>
        <v>52</v>
      </c>
      <c r="I65" s="141" t="s">
        <v>698</v>
      </c>
      <c r="J65" s="118">
        <f t="shared" si="3"/>
        <v>100</v>
      </c>
      <c r="K65" s="118"/>
      <c r="L65" s="118"/>
      <c r="M65" s="118" t="s">
        <v>1</v>
      </c>
      <c r="N65" s="118" t="s">
        <v>699</v>
      </c>
      <c r="O65" s="118">
        <f t="shared" si="4"/>
        <v>123</v>
      </c>
      <c r="P65" s="118"/>
      <c r="Q65" s="118"/>
      <c r="R65" s="118"/>
      <c r="S65" s="118"/>
      <c r="T65" s="145"/>
      <c r="U65" s="146" t="s">
        <v>152</v>
      </c>
      <c r="V65" s="114"/>
      <c r="W65" s="114"/>
      <c r="X65" s="114"/>
      <c r="Y65" s="114"/>
      <c r="Z65" s="114"/>
    </row>
    <row r="66" spans="1:26" ht="12.75" customHeight="1">
      <c r="A66" s="137">
        <f t="shared" si="0"/>
        <v>259</v>
      </c>
      <c r="B66" s="138" t="s">
        <v>259</v>
      </c>
      <c r="C66" s="153">
        <v>38979</v>
      </c>
      <c r="D66" s="140" t="s">
        <v>460</v>
      </c>
      <c r="E66" s="141" t="s">
        <v>700</v>
      </c>
      <c r="F66" s="142">
        <v>0</v>
      </c>
      <c r="G66" s="143" t="s">
        <v>701</v>
      </c>
      <c r="H66" s="144">
        <f t="shared" si="2"/>
        <v>46</v>
      </c>
      <c r="I66" s="141" t="s">
        <v>649</v>
      </c>
      <c r="J66" s="118">
        <f t="shared" si="3"/>
        <v>99</v>
      </c>
      <c r="K66" s="118"/>
      <c r="L66" s="118"/>
      <c r="M66" s="118" t="s">
        <v>1</v>
      </c>
      <c r="N66" s="118" t="s">
        <v>702</v>
      </c>
      <c r="O66" s="118">
        <f t="shared" si="4"/>
        <v>114</v>
      </c>
      <c r="P66" s="118"/>
      <c r="Q66" s="118"/>
      <c r="R66" s="118"/>
      <c r="S66" s="118"/>
      <c r="T66" s="145"/>
      <c r="U66" s="146" t="s">
        <v>153</v>
      </c>
      <c r="V66" s="114"/>
      <c r="W66" s="114"/>
      <c r="X66" s="114"/>
      <c r="Y66" s="114"/>
      <c r="Z66" s="114"/>
    </row>
    <row r="67" spans="1:26" ht="12.75" customHeight="1">
      <c r="A67" s="137">
        <f t="shared" si="0"/>
        <v>250</v>
      </c>
      <c r="B67" s="156" t="s">
        <v>703</v>
      </c>
      <c r="C67" s="118" t="s">
        <v>198</v>
      </c>
      <c r="D67" s="152" t="s">
        <v>609</v>
      </c>
      <c r="E67" s="141" t="s">
        <v>680</v>
      </c>
      <c r="F67" s="142">
        <f>IF(E67&lt;&gt;0,INT(58.015*(11.5-E67)^1.81),0)</f>
        <v>17</v>
      </c>
      <c r="G67" s="143" t="s">
        <v>585</v>
      </c>
      <c r="H67" s="144">
        <f t="shared" si="2"/>
        <v>65</v>
      </c>
      <c r="I67" s="141" t="s">
        <v>704</v>
      </c>
      <c r="J67" s="118">
        <f t="shared" si="3"/>
        <v>39</v>
      </c>
      <c r="K67" s="118"/>
      <c r="L67" s="118"/>
      <c r="M67" s="118" t="s">
        <v>1</v>
      </c>
      <c r="N67" s="118" t="s">
        <v>705</v>
      </c>
      <c r="O67" s="118">
        <f t="shared" si="4"/>
        <v>129</v>
      </c>
      <c r="P67" s="118"/>
      <c r="Q67" s="118"/>
      <c r="R67" s="118"/>
      <c r="S67" s="118"/>
      <c r="T67" s="145"/>
      <c r="U67" s="146" t="s">
        <v>155</v>
      </c>
      <c r="V67" s="114"/>
      <c r="W67" s="114"/>
      <c r="X67" s="114"/>
      <c r="Y67" s="114"/>
      <c r="Z67" s="114"/>
    </row>
    <row r="68" spans="1:26" ht="12.75" customHeight="1">
      <c r="A68" s="137">
        <f t="shared" si="0"/>
        <v>210</v>
      </c>
      <c r="B68" s="138" t="s">
        <v>228</v>
      </c>
      <c r="C68" s="118" t="s">
        <v>198</v>
      </c>
      <c r="D68" s="149" t="s">
        <v>687</v>
      </c>
      <c r="E68" s="141" t="s">
        <v>706</v>
      </c>
      <c r="F68" s="142">
        <f>IF(E68&lt;&gt;0,INT(58.015*(11.5-E68)^1.81),0)</f>
        <v>12</v>
      </c>
      <c r="G68" s="143" t="s">
        <v>707</v>
      </c>
      <c r="H68" s="144">
        <f t="shared" si="2"/>
        <v>7</v>
      </c>
      <c r="I68" s="141" t="s">
        <v>708</v>
      </c>
      <c r="J68" s="118">
        <f t="shared" si="3"/>
        <v>68</v>
      </c>
      <c r="K68" s="118"/>
      <c r="L68" s="118"/>
      <c r="M68" s="118" t="s">
        <v>1</v>
      </c>
      <c r="N68" s="118" t="s">
        <v>709</v>
      </c>
      <c r="O68" s="118">
        <f t="shared" si="4"/>
        <v>123</v>
      </c>
      <c r="P68" s="118"/>
      <c r="Q68" s="118"/>
      <c r="R68" s="118"/>
      <c r="S68" s="118"/>
      <c r="T68" s="145"/>
      <c r="U68" s="146" t="s">
        <v>156</v>
      </c>
      <c r="V68" s="114"/>
      <c r="W68" s="114"/>
      <c r="X68" s="114"/>
      <c r="Y68" s="114"/>
      <c r="Z68" s="114"/>
    </row>
    <row r="69" spans="1:26" ht="12.75" customHeight="1" thickBot="1">
      <c r="A69" s="165">
        <f t="shared" si="0"/>
        <v>200</v>
      </c>
      <c r="B69" s="166" t="s">
        <v>412</v>
      </c>
      <c r="C69" s="167" t="s">
        <v>198</v>
      </c>
      <c r="D69" s="168" t="s">
        <v>637</v>
      </c>
      <c r="E69" s="169" t="s">
        <v>710</v>
      </c>
      <c r="F69" s="170">
        <f>IF(E69&lt;&gt;0,INT(58.015*(11.5-E69)^1.81),0)</f>
        <v>9</v>
      </c>
      <c r="G69" s="171" t="s">
        <v>711</v>
      </c>
      <c r="H69" s="172">
        <f t="shared" si="2"/>
        <v>86</v>
      </c>
      <c r="I69" s="169" t="s">
        <v>712</v>
      </c>
      <c r="J69" s="167">
        <f t="shared" si="3"/>
        <v>47</v>
      </c>
      <c r="K69" s="167"/>
      <c r="L69" s="167"/>
      <c r="M69" s="167" t="s">
        <v>1</v>
      </c>
      <c r="N69" s="167" t="s">
        <v>713</v>
      </c>
      <c r="O69" s="167">
        <f t="shared" si="4"/>
        <v>58</v>
      </c>
      <c r="P69" s="167"/>
      <c r="Q69" s="167"/>
      <c r="R69" s="167"/>
      <c r="S69" s="167"/>
      <c r="T69" s="173"/>
      <c r="U69" s="174" t="s">
        <v>158</v>
      </c>
      <c r="V69" s="114"/>
      <c r="W69" s="114"/>
      <c r="X69" s="114"/>
      <c r="Y69" s="114"/>
      <c r="Z69" s="114"/>
    </row>
    <row r="70" spans="1:26" ht="12.75" customHeight="1">
      <c r="A70" s="115"/>
      <c r="B70" s="175"/>
      <c r="C70" s="115"/>
      <c r="D70" s="176"/>
      <c r="E70" s="115"/>
      <c r="F70" s="177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78"/>
      <c r="V70" s="115"/>
      <c r="W70" s="114"/>
      <c r="X70" s="114"/>
      <c r="Y70" s="114"/>
      <c r="Z70" s="114"/>
    </row>
    <row r="71" spans="1:22" s="180" customFormat="1" ht="18">
      <c r="A71" s="465" t="s">
        <v>1029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179"/>
    </row>
    <row r="72" spans="1:22" ht="6.75" customHeight="1" thickBo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7"/>
      <c r="T72" s="118"/>
      <c r="V72" s="114"/>
    </row>
    <row r="73" spans="1:22" ht="13.5" thickBot="1">
      <c r="A73" s="119" t="s">
        <v>424</v>
      </c>
      <c r="B73" s="120" t="s">
        <v>425</v>
      </c>
      <c r="C73" s="120" t="s">
        <v>71</v>
      </c>
      <c r="D73" s="120" t="s">
        <v>426</v>
      </c>
      <c r="E73" s="120" t="s">
        <v>427</v>
      </c>
      <c r="F73" s="120" t="s">
        <v>428</v>
      </c>
      <c r="G73" s="120" t="s">
        <v>429</v>
      </c>
      <c r="H73" s="120" t="s">
        <v>428</v>
      </c>
      <c r="I73" s="120" t="s">
        <v>430</v>
      </c>
      <c r="J73" s="120" t="s">
        <v>428</v>
      </c>
      <c r="K73" s="120"/>
      <c r="L73" s="120"/>
      <c r="M73" s="463" t="s">
        <v>431</v>
      </c>
      <c r="N73" s="464"/>
      <c r="O73" s="120" t="s">
        <v>428</v>
      </c>
      <c r="P73" s="122"/>
      <c r="Q73" s="123"/>
      <c r="R73" s="123"/>
      <c r="S73" s="123"/>
      <c r="T73" s="124"/>
      <c r="U73" s="125" t="s">
        <v>432</v>
      </c>
      <c r="V73" s="114"/>
    </row>
    <row r="74" spans="1:26" ht="12.75" customHeight="1">
      <c r="A74" s="214">
        <v>1589</v>
      </c>
      <c r="B74" s="203" t="s">
        <v>229</v>
      </c>
      <c r="C74" s="204" t="s">
        <v>714</v>
      </c>
      <c r="D74" s="210" t="s">
        <v>434</v>
      </c>
      <c r="E74" s="130" t="s">
        <v>715</v>
      </c>
      <c r="F74" s="131">
        <v>533</v>
      </c>
      <c r="G74" s="132" t="s">
        <v>716</v>
      </c>
      <c r="H74" s="133">
        <v>359</v>
      </c>
      <c r="I74" s="130" t="s">
        <v>717</v>
      </c>
      <c r="J74" s="134">
        <v>294</v>
      </c>
      <c r="K74" s="134"/>
      <c r="L74" s="135"/>
      <c r="M74" s="132" t="s">
        <v>1</v>
      </c>
      <c r="N74" s="134" t="s">
        <v>718</v>
      </c>
      <c r="O74" s="133">
        <v>403</v>
      </c>
      <c r="P74" s="130"/>
      <c r="Q74" s="134"/>
      <c r="R74" s="134"/>
      <c r="S74" s="134"/>
      <c r="T74" s="134"/>
      <c r="U74" s="209" t="s">
        <v>0</v>
      </c>
      <c r="V74" s="114"/>
      <c r="W74" s="114"/>
      <c r="X74" s="114"/>
      <c r="Y74" s="114"/>
      <c r="Z74" s="114"/>
    </row>
    <row r="75" spans="1:26" ht="12.75" customHeight="1">
      <c r="A75" s="215">
        <v>1544</v>
      </c>
      <c r="B75" s="195" t="s">
        <v>32</v>
      </c>
      <c r="C75" s="159" t="s">
        <v>200</v>
      </c>
      <c r="D75" s="149" t="s">
        <v>440</v>
      </c>
      <c r="E75" s="141" t="s">
        <v>719</v>
      </c>
      <c r="F75" s="142">
        <v>509</v>
      </c>
      <c r="G75" s="143" t="s">
        <v>436</v>
      </c>
      <c r="H75" s="144">
        <v>343</v>
      </c>
      <c r="I75" s="141" t="s">
        <v>720</v>
      </c>
      <c r="J75" s="118">
        <v>186</v>
      </c>
      <c r="K75" s="118"/>
      <c r="L75" s="145"/>
      <c r="M75" s="143" t="s">
        <v>1</v>
      </c>
      <c r="N75" s="118" t="s">
        <v>564</v>
      </c>
      <c r="O75" s="144">
        <v>506</v>
      </c>
      <c r="P75" s="141"/>
      <c r="Q75" s="118"/>
      <c r="R75" s="118"/>
      <c r="S75" s="118"/>
      <c r="T75" s="118"/>
      <c r="U75" s="205" t="s">
        <v>87</v>
      </c>
      <c r="V75" s="114"/>
      <c r="W75" s="114"/>
      <c r="X75" s="114"/>
      <c r="Y75" s="114"/>
      <c r="Z75" s="114"/>
    </row>
    <row r="76" spans="1:26" ht="12.75" customHeight="1">
      <c r="A76" s="215">
        <v>1475</v>
      </c>
      <c r="B76" s="188" t="s">
        <v>34</v>
      </c>
      <c r="C76" s="190" t="s">
        <v>721</v>
      </c>
      <c r="D76" s="211" t="s">
        <v>434</v>
      </c>
      <c r="E76" s="141" t="s">
        <v>722</v>
      </c>
      <c r="F76" s="142">
        <v>468</v>
      </c>
      <c r="G76" s="143" t="s">
        <v>723</v>
      </c>
      <c r="H76" s="144">
        <v>303</v>
      </c>
      <c r="I76" s="141" t="s">
        <v>724</v>
      </c>
      <c r="J76" s="118">
        <v>255</v>
      </c>
      <c r="K76" s="118"/>
      <c r="L76" s="145"/>
      <c r="M76" s="143" t="s">
        <v>1</v>
      </c>
      <c r="N76" s="118" t="s">
        <v>725</v>
      </c>
      <c r="O76" s="144">
        <v>449</v>
      </c>
      <c r="P76" s="141"/>
      <c r="Q76" s="118"/>
      <c r="R76" s="118"/>
      <c r="S76" s="118"/>
      <c r="T76" s="118"/>
      <c r="U76" s="205" t="s">
        <v>88</v>
      </c>
      <c r="V76" s="114"/>
      <c r="W76" s="114"/>
      <c r="X76" s="114"/>
      <c r="Y76" s="114"/>
      <c r="Z76" s="114"/>
    </row>
    <row r="77" spans="1:26" ht="12.75" customHeight="1">
      <c r="A77" s="215">
        <v>1377</v>
      </c>
      <c r="B77" s="187" t="s">
        <v>265</v>
      </c>
      <c r="C77" s="118" t="s">
        <v>552</v>
      </c>
      <c r="D77" s="144" t="s">
        <v>460</v>
      </c>
      <c r="E77" s="141" t="s">
        <v>726</v>
      </c>
      <c r="F77" s="142">
        <v>528</v>
      </c>
      <c r="G77" s="143" t="s">
        <v>727</v>
      </c>
      <c r="H77" s="144">
        <v>259</v>
      </c>
      <c r="I77" s="141" t="s">
        <v>728</v>
      </c>
      <c r="J77" s="118">
        <v>297</v>
      </c>
      <c r="K77" s="118"/>
      <c r="L77" s="145"/>
      <c r="M77" s="143" t="s">
        <v>1</v>
      </c>
      <c r="N77" s="118" t="s">
        <v>729</v>
      </c>
      <c r="O77" s="144">
        <v>293</v>
      </c>
      <c r="P77" s="141"/>
      <c r="Q77" s="118"/>
      <c r="R77" s="118"/>
      <c r="S77" s="118"/>
      <c r="T77" s="118"/>
      <c r="U77" s="205" t="s">
        <v>89</v>
      </c>
      <c r="V77" s="114"/>
      <c r="W77" s="114"/>
      <c r="X77" s="114"/>
      <c r="Y77" s="114"/>
      <c r="Z77" s="114"/>
    </row>
    <row r="78" spans="1:26" ht="12.75" customHeight="1">
      <c r="A78" s="215">
        <v>1348</v>
      </c>
      <c r="B78" s="202" t="s">
        <v>253</v>
      </c>
      <c r="C78" s="118" t="s">
        <v>730</v>
      </c>
      <c r="D78" s="144" t="s">
        <v>466</v>
      </c>
      <c r="E78" s="141" t="s">
        <v>731</v>
      </c>
      <c r="F78" s="142">
        <v>499</v>
      </c>
      <c r="G78" s="143" t="s">
        <v>732</v>
      </c>
      <c r="H78" s="144">
        <v>263</v>
      </c>
      <c r="I78" s="141" t="s">
        <v>733</v>
      </c>
      <c r="J78" s="118">
        <v>150</v>
      </c>
      <c r="K78" s="118"/>
      <c r="L78" s="145"/>
      <c r="M78" s="143" t="s">
        <v>1</v>
      </c>
      <c r="N78" s="218" t="s">
        <v>1038</v>
      </c>
      <c r="O78" s="144">
        <v>436</v>
      </c>
      <c r="P78" s="141"/>
      <c r="Q78" s="118"/>
      <c r="R78" s="118"/>
      <c r="S78" s="118"/>
      <c r="T78" s="118"/>
      <c r="U78" s="205" t="s">
        <v>90</v>
      </c>
      <c r="V78" s="114"/>
      <c r="W78" s="114"/>
      <c r="X78" s="114"/>
      <c r="Y78" s="114"/>
      <c r="Z78" s="114"/>
    </row>
    <row r="79" spans="1:26" ht="12.75" customHeight="1">
      <c r="A79" s="215">
        <v>1338</v>
      </c>
      <c r="B79" s="186" t="s">
        <v>231</v>
      </c>
      <c r="C79" s="153">
        <v>38630</v>
      </c>
      <c r="D79" s="212" t="s">
        <v>478</v>
      </c>
      <c r="E79" s="141" t="s">
        <v>734</v>
      </c>
      <c r="F79" s="142">
        <v>435</v>
      </c>
      <c r="G79" s="143" t="s">
        <v>735</v>
      </c>
      <c r="H79" s="144">
        <v>281</v>
      </c>
      <c r="I79" s="141" t="s">
        <v>736</v>
      </c>
      <c r="J79" s="118">
        <v>101</v>
      </c>
      <c r="K79" s="118"/>
      <c r="L79" s="145"/>
      <c r="M79" s="143" t="s">
        <v>39</v>
      </c>
      <c r="N79" s="118" t="s">
        <v>737</v>
      </c>
      <c r="O79" s="144">
        <v>521</v>
      </c>
      <c r="P79" s="141"/>
      <c r="Q79" s="118"/>
      <c r="R79" s="118"/>
      <c r="S79" s="118"/>
      <c r="T79" s="118"/>
      <c r="U79" s="205" t="s">
        <v>91</v>
      </c>
      <c r="V79" s="114"/>
      <c r="W79" s="114"/>
      <c r="X79" s="114"/>
      <c r="Y79" s="114"/>
      <c r="Z79" s="114"/>
    </row>
    <row r="80" spans="1:26" ht="12.75" customHeight="1">
      <c r="A80" s="215">
        <v>1283</v>
      </c>
      <c r="B80" s="186" t="s">
        <v>738</v>
      </c>
      <c r="C80" s="153">
        <v>38584</v>
      </c>
      <c r="D80" s="212" t="s">
        <v>478</v>
      </c>
      <c r="E80" s="141" t="s">
        <v>739</v>
      </c>
      <c r="F80" s="142">
        <v>454</v>
      </c>
      <c r="G80" s="143" t="s">
        <v>740</v>
      </c>
      <c r="H80" s="144">
        <v>212</v>
      </c>
      <c r="I80" s="141" t="s">
        <v>741</v>
      </c>
      <c r="J80" s="118">
        <v>190</v>
      </c>
      <c r="K80" s="118"/>
      <c r="L80" s="145"/>
      <c r="M80" s="143" t="s">
        <v>1</v>
      </c>
      <c r="N80" s="118" t="s">
        <v>742</v>
      </c>
      <c r="O80" s="144">
        <v>427</v>
      </c>
      <c r="P80" s="141"/>
      <c r="Q80" s="118"/>
      <c r="R80" s="118"/>
      <c r="S80" s="118"/>
      <c r="T80" s="118"/>
      <c r="U80" s="205" t="s">
        <v>92</v>
      </c>
      <c r="V80" s="114"/>
      <c r="W80" s="114"/>
      <c r="X80" s="114"/>
      <c r="Y80" s="114"/>
      <c r="Z80" s="114"/>
    </row>
    <row r="81" spans="1:26" ht="12.75" customHeight="1">
      <c r="A81" s="215">
        <v>1256</v>
      </c>
      <c r="B81" s="185" t="s">
        <v>99</v>
      </c>
      <c r="C81" s="118" t="s">
        <v>200</v>
      </c>
      <c r="D81" s="212" t="s">
        <v>440</v>
      </c>
      <c r="E81" s="141" t="s">
        <v>581</v>
      </c>
      <c r="F81" s="142">
        <v>393</v>
      </c>
      <c r="G81" s="143" t="s">
        <v>743</v>
      </c>
      <c r="H81" s="144">
        <v>196</v>
      </c>
      <c r="I81" s="141" t="s">
        <v>744</v>
      </c>
      <c r="J81" s="118">
        <v>155</v>
      </c>
      <c r="K81" s="118"/>
      <c r="L81" s="145"/>
      <c r="M81" s="143" t="s">
        <v>39</v>
      </c>
      <c r="N81" s="118" t="s">
        <v>745</v>
      </c>
      <c r="O81" s="144">
        <v>512</v>
      </c>
      <c r="P81" s="141"/>
      <c r="Q81" s="118"/>
      <c r="R81" s="118"/>
      <c r="S81" s="118"/>
      <c r="T81" s="118"/>
      <c r="U81" s="205" t="s">
        <v>93</v>
      </c>
      <c r="V81" s="114"/>
      <c r="W81" s="114"/>
      <c r="X81" s="114"/>
      <c r="Y81" s="114"/>
      <c r="Z81" s="114"/>
    </row>
    <row r="82" spans="1:26" ht="12.75" customHeight="1">
      <c r="A82" s="215">
        <v>1255</v>
      </c>
      <c r="B82" s="187" t="s">
        <v>232</v>
      </c>
      <c r="C82" s="118" t="s">
        <v>746</v>
      </c>
      <c r="D82" s="144" t="s">
        <v>460</v>
      </c>
      <c r="E82" s="141" t="s">
        <v>747</v>
      </c>
      <c r="F82" s="142">
        <v>340</v>
      </c>
      <c r="G82" s="143" t="s">
        <v>748</v>
      </c>
      <c r="H82" s="144">
        <v>198</v>
      </c>
      <c r="I82" s="141" t="s">
        <v>749</v>
      </c>
      <c r="J82" s="118">
        <v>376</v>
      </c>
      <c r="K82" s="118"/>
      <c r="L82" s="145"/>
      <c r="M82" s="143" t="s">
        <v>1</v>
      </c>
      <c r="N82" s="118" t="s">
        <v>750</v>
      </c>
      <c r="O82" s="144">
        <v>341</v>
      </c>
      <c r="P82" s="141"/>
      <c r="Q82" s="118"/>
      <c r="R82" s="118"/>
      <c r="S82" s="118"/>
      <c r="T82" s="118"/>
      <c r="U82" s="205" t="s">
        <v>119</v>
      </c>
      <c r="V82" s="114"/>
      <c r="W82" s="114"/>
      <c r="X82" s="114"/>
      <c r="Y82" s="114"/>
      <c r="Z82" s="114"/>
    </row>
    <row r="83" spans="1:26" ht="12.75" customHeight="1">
      <c r="A83" s="215">
        <v>1254</v>
      </c>
      <c r="B83" s="188" t="s">
        <v>35</v>
      </c>
      <c r="C83" s="190" t="s">
        <v>751</v>
      </c>
      <c r="D83" s="211" t="s">
        <v>434</v>
      </c>
      <c r="E83" s="141" t="s">
        <v>752</v>
      </c>
      <c r="F83" s="142">
        <v>428</v>
      </c>
      <c r="G83" s="143" t="s">
        <v>753</v>
      </c>
      <c r="H83" s="144">
        <v>180</v>
      </c>
      <c r="I83" s="141" t="s">
        <v>754</v>
      </c>
      <c r="J83" s="118">
        <v>273</v>
      </c>
      <c r="K83" s="118"/>
      <c r="L83" s="145"/>
      <c r="M83" s="143" t="s">
        <v>1</v>
      </c>
      <c r="N83" s="118" t="s">
        <v>555</v>
      </c>
      <c r="O83" s="144">
        <v>373</v>
      </c>
      <c r="P83" s="141"/>
      <c r="Q83" s="118"/>
      <c r="R83" s="118"/>
      <c r="S83" s="118"/>
      <c r="T83" s="118"/>
      <c r="U83" s="205" t="s">
        <v>120</v>
      </c>
      <c r="V83" s="114"/>
      <c r="W83" s="114"/>
      <c r="X83" s="114"/>
      <c r="Y83" s="114"/>
      <c r="Z83" s="114"/>
    </row>
    <row r="84" spans="1:26" ht="12.75" customHeight="1">
      <c r="A84" s="215">
        <v>1247</v>
      </c>
      <c r="B84" s="188" t="s">
        <v>130</v>
      </c>
      <c r="C84" s="190" t="s">
        <v>755</v>
      </c>
      <c r="D84" s="211" t="s">
        <v>434</v>
      </c>
      <c r="E84" s="141" t="s">
        <v>756</v>
      </c>
      <c r="F84" s="142">
        <v>458</v>
      </c>
      <c r="G84" s="143" t="s">
        <v>757</v>
      </c>
      <c r="H84" s="144">
        <v>220</v>
      </c>
      <c r="I84" s="141" t="s">
        <v>758</v>
      </c>
      <c r="J84" s="118">
        <v>143</v>
      </c>
      <c r="K84" s="118"/>
      <c r="L84" s="145"/>
      <c r="M84" s="143" t="s">
        <v>1</v>
      </c>
      <c r="N84" s="118" t="s">
        <v>759</v>
      </c>
      <c r="O84" s="144">
        <v>426</v>
      </c>
      <c r="P84" s="141"/>
      <c r="Q84" s="118"/>
      <c r="R84" s="118"/>
      <c r="S84" s="118"/>
      <c r="T84" s="118"/>
      <c r="U84" s="205" t="s">
        <v>121</v>
      </c>
      <c r="V84" s="114"/>
      <c r="W84" s="114"/>
      <c r="X84" s="114"/>
      <c r="Y84" s="114"/>
      <c r="Z84" s="114"/>
    </row>
    <row r="85" spans="1:26" ht="12.75" customHeight="1">
      <c r="A85" s="215">
        <v>1205</v>
      </c>
      <c r="B85" s="188" t="s">
        <v>230</v>
      </c>
      <c r="C85" s="190" t="s">
        <v>760</v>
      </c>
      <c r="D85" s="211" t="s">
        <v>434</v>
      </c>
      <c r="E85" s="141" t="s">
        <v>761</v>
      </c>
      <c r="F85" s="142">
        <v>417</v>
      </c>
      <c r="G85" s="143" t="s">
        <v>762</v>
      </c>
      <c r="H85" s="144">
        <v>208</v>
      </c>
      <c r="I85" s="141" t="s">
        <v>763</v>
      </c>
      <c r="J85" s="118">
        <v>262</v>
      </c>
      <c r="K85" s="118"/>
      <c r="L85" s="145"/>
      <c r="M85" s="143" t="s">
        <v>1</v>
      </c>
      <c r="N85" s="118" t="s">
        <v>764</v>
      </c>
      <c r="O85" s="144">
        <v>318</v>
      </c>
      <c r="P85" s="141"/>
      <c r="Q85" s="118"/>
      <c r="R85" s="118"/>
      <c r="S85" s="118"/>
      <c r="T85" s="118"/>
      <c r="U85" s="205" t="s">
        <v>122</v>
      </c>
      <c r="V85" s="114"/>
      <c r="W85" s="114"/>
      <c r="X85" s="114"/>
      <c r="Y85" s="114"/>
      <c r="Z85" s="114"/>
    </row>
    <row r="86" spans="1:26" ht="12.75" customHeight="1">
      <c r="A86" s="215">
        <v>1177</v>
      </c>
      <c r="B86" s="186" t="s">
        <v>135</v>
      </c>
      <c r="C86" s="153">
        <v>38677</v>
      </c>
      <c r="D86" s="212" t="s">
        <v>478</v>
      </c>
      <c r="E86" s="141" t="s">
        <v>765</v>
      </c>
      <c r="F86" s="142">
        <v>461</v>
      </c>
      <c r="G86" s="143" t="s">
        <v>766</v>
      </c>
      <c r="H86" s="144">
        <v>190</v>
      </c>
      <c r="I86" s="141" t="s">
        <v>767</v>
      </c>
      <c r="J86" s="118">
        <v>126</v>
      </c>
      <c r="K86" s="118"/>
      <c r="L86" s="145"/>
      <c r="M86" s="143" t="s">
        <v>1</v>
      </c>
      <c r="N86" s="118" t="s">
        <v>768</v>
      </c>
      <c r="O86" s="144">
        <v>400</v>
      </c>
      <c r="P86" s="141"/>
      <c r="Q86" s="118"/>
      <c r="R86" s="118"/>
      <c r="S86" s="118"/>
      <c r="T86" s="118"/>
      <c r="U86" s="205" t="s">
        <v>11</v>
      </c>
      <c r="V86" s="114"/>
      <c r="W86" s="114"/>
      <c r="X86" s="114"/>
      <c r="Y86" s="114"/>
      <c r="Z86" s="114"/>
    </row>
    <row r="87" spans="1:26" ht="12.75" customHeight="1">
      <c r="A87" s="215">
        <v>1129</v>
      </c>
      <c r="B87" s="185" t="s">
        <v>235</v>
      </c>
      <c r="C87" s="189">
        <v>38531</v>
      </c>
      <c r="D87" s="155" t="s">
        <v>454</v>
      </c>
      <c r="E87" s="141" t="s">
        <v>837</v>
      </c>
      <c r="F87" s="142">
        <v>353</v>
      </c>
      <c r="G87" s="217" t="s">
        <v>1032</v>
      </c>
      <c r="H87" s="144">
        <v>317</v>
      </c>
      <c r="I87" s="141" t="s">
        <v>838</v>
      </c>
      <c r="J87" s="118">
        <v>252</v>
      </c>
      <c r="K87" s="118"/>
      <c r="L87" s="145"/>
      <c r="M87" s="143" t="s">
        <v>1</v>
      </c>
      <c r="N87" s="118" t="s">
        <v>839</v>
      </c>
      <c r="O87" s="144">
        <v>207</v>
      </c>
      <c r="P87" s="141"/>
      <c r="Q87" s="118"/>
      <c r="R87" s="118"/>
      <c r="S87" s="118"/>
      <c r="T87" s="118"/>
      <c r="U87" s="205" t="s">
        <v>12</v>
      </c>
      <c r="V87" s="114"/>
      <c r="W87" s="114"/>
      <c r="X87" s="114"/>
      <c r="Y87" s="114"/>
      <c r="Z87" s="114"/>
    </row>
    <row r="88" spans="1:26" ht="12.75" customHeight="1">
      <c r="A88" s="215">
        <v>1129</v>
      </c>
      <c r="B88" s="188" t="s">
        <v>318</v>
      </c>
      <c r="C88" s="190" t="s">
        <v>787</v>
      </c>
      <c r="D88" s="211" t="s">
        <v>434</v>
      </c>
      <c r="E88" s="141" t="s">
        <v>788</v>
      </c>
      <c r="F88" s="142">
        <v>444</v>
      </c>
      <c r="G88" s="217" t="s">
        <v>605</v>
      </c>
      <c r="H88" s="144">
        <v>142</v>
      </c>
      <c r="I88" s="141" t="s">
        <v>661</v>
      </c>
      <c r="J88" s="118">
        <v>176</v>
      </c>
      <c r="K88" s="118"/>
      <c r="L88" s="145"/>
      <c r="M88" s="143" t="s">
        <v>1</v>
      </c>
      <c r="N88" s="118" t="s">
        <v>790</v>
      </c>
      <c r="O88" s="144">
        <v>367</v>
      </c>
      <c r="P88" s="141"/>
      <c r="Q88" s="118"/>
      <c r="R88" s="118"/>
      <c r="S88" s="118"/>
      <c r="T88" s="118"/>
      <c r="U88" s="205" t="s">
        <v>13</v>
      </c>
      <c r="V88" s="114"/>
      <c r="W88" s="114"/>
      <c r="X88" s="114"/>
      <c r="Y88" s="114"/>
      <c r="Z88" s="114"/>
    </row>
    <row r="89" spans="1:26" ht="12.75" customHeight="1">
      <c r="A89" s="215">
        <v>1125</v>
      </c>
      <c r="B89" s="188" t="s">
        <v>26</v>
      </c>
      <c r="C89" s="190" t="s">
        <v>769</v>
      </c>
      <c r="D89" s="211" t="s">
        <v>454</v>
      </c>
      <c r="E89" s="141" t="s">
        <v>553</v>
      </c>
      <c r="F89" s="142">
        <v>374</v>
      </c>
      <c r="G89" s="143" t="s">
        <v>770</v>
      </c>
      <c r="H89" s="144">
        <v>324</v>
      </c>
      <c r="I89" s="141" t="s">
        <v>771</v>
      </c>
      <c r="J89" s="118">
        <v>112</v>
      </c>
      <c r="K89" s="118"/>
      <c r="L89" s="145"/>
      <c r="M89" s="143" t="s">
        <v>1</v>
      </c>
      <c r="N89" s="118" t="s">
        <v>772</v>
      </c>
      <c r="O89" s="144">
        <v>315</v>
      </c>
      <c r="P89" s="141"/>
      <c r="Q89" s="118"/>
      <c r="R89" s="118"/>
      <c r="S89" s="118"/>
      <c r="T89" s="118"/>
      <c r="U89" s="205" t="s">
        <v>14</v>
      </c>
      <c r="V89" s="114"/>
      <c r="W89" s="114"/>
      <c r="X89" s="114"/>
      <c r="Y89" s="114"/>
      <c r="Z89" s="114"/>
    </row>
    <row r="90" spans="1:26" ht="12.75" customHeight="1">
      <c r="A90" s="215">
        <v>1121</v>
      </c>
      <c r="B90" s="198" t="s">
        <v>773</v>
      </c>
      <c r="C90" s="118" t="s">
        <v>200</v>
      </c>
      <c r="D90" s="144" t="s">
        <v>440</v>
      </c>
      <c r="E90" s="141" t="s">
        <v>774</v>
      </c>
      <c r="F90" s="142">
        <v>391</v>
      </c>
      <c r="G90" s="143" t="s">
        <v>504</v>
      </c>
      <c r="H90" s="144">
        <v>165</v>
      </c>
      <c r="I90" s="141" t="s">
        <v>775</v>
      </c>
      <c r="J90" s="118">
        <v>110</v>
      </c>
      <c r="K90" s="118"/>
      <c r="L90" s="145"/>
      <c r="M90" s="143" t="s">
        <v>1</v>
      </c>
      <c r="N90" s="118" t="s">
        <v>776</v>
      </c>
      <c r="O90" s="144">
        <v>455</v>
      </c>
      <c r="P90" s="141"/>
      <c r="Q90" s="118"/>
      <c r="R90" s="118"/>
      <c r="S90" s="118"/>
      <c r="T90" s="118"/>
      <c r="U90" s="205" t="s">
        <v>15</v>
      </c>
      <c r="V90" s="114"/>
      <c r="W90" s="114"/>
      <c r="X90" s="114"/>
      <c r="Y90" s="114"/>
      <c r="Z90" s="114"/>
    </row>
    <row r="91" spans="1:26" ht="12.75" customHeight="1">
      <c r="A91" s="215">
        <v>1108</v>
      </c>
      <c r="B91" s="185" t="s">
        <v>136</v>
      </c>
      <c r="C91" s="189">
        <v>38850</v>
      </c>
      <c r="D91" s="155" t="s">
        <v>454</v>
      </c>
      <c r="E91" s="141" t="s">
        <v>777</v>
      </c>
      <c r="F91" s="142">
        <v>404</v>
      </c>
      <c r="G91" s="143" t="s">
        <v>778</v>
      </c>
      <c r="H91" s="144">
        <v>214</v>
      </c>
      <c r="I91" s="141" t="s">
        <v>779</v>
      </c>
      <c r="J91" s="118">
        <v>132</v>
      </c>
      <c r="K91" s="118"/>
      <c r="L91" s="145"/>
      <c r="M91" s="143" t="s">
        <v>1</v>
      </c>
      <c r="N91" s="118" t="s">
        <v>780</v>
      </c>
      <c r="O91" s="144">
        <v>358</v>
      </c>
      <c r="P91" s="141"/>
      <c r="Q91" s="118"/>
      <c r="R91" s="118"/>
      <c r="S91" s="118"/>
      <c r="T91" s="118"/>
      <c r="U91" s="205" t="s">
        <v>16</v>
      </c>
      <c r="V91" s="114"/>
      <c r="W91" s="114"/>
      <c r="X91" s="114"/>
      <c r="Y91" s="114"/>
      <c r="Z91" s="114"/>
    </row>
    <row r="92" spans="1:26" ht="12.75" customHeight="1">
      <c r="A92" s="215">
        <v>1108</v>
      </c>
      <c r="B92" s="187" t="s">
        <v>237</v>
      </c>
      <c r="C92" s="118" t="s">
        <v>781</v>
      </c>
      <c r="D92" s="144" t="s">
        <v>782</v>
      </c>
      <c r="E92" s="141" t="s">
        <v>777</v>
      </c>
      <c r="F92" s="142">
        <v>404</v>
      </c>
      <c r="G92" s="143" t="s">
        <v>743</v>
      </c>
      <c r="H92" s="144">
        <v>196</v>
      </c>
      <c r="I92" s="141" t="s">
        <v>783</v>
      </c>
      <c r="J92" s="118">
        <v>67</v>
      </c>
      <c r="K92" s="118"/>
      <c r="L92" s="145"/>
      <c r="M92" s="143" t="s">
        <v>1</v>
      </c>
      <c r="N92" s="118" t="s">
        <v>784</v>
      </c>
      <c r="O92" s="144">
        <v>441</v>
      </c>
      <c r="P92" s="141"/>
      <c r="Q92" s="118"/>
      <c r="R92" s="118"/>
      <c r="S92" s="118"/>
      <c r="T92" s="118"/>
      <c r="U92" s="205" t="s">
        <v>17</v>
      </c>
      <c r="V92" s="114"/>
      <c r="W92" s="114"/>
      <c r="X92" s="114"/>
      <c r="Y92" s="114"/>
      <c r="Z92" s="114"/>
    </row>
    <row r="93" spans="1:26" ht="12.75" customHeight="1">
      <c r="A93" s="215">
        <v>1091</v>
      </c>
      <c r="B93" s="186" t="s">
        <v>234</v>
      </c>
      <c r="C93" s="153">
        <v>38551</v>
      </c>
      <c r="D93" s="212" t="s">
        <v>478</v>
      </c>
      <c r="E93" s="141" t="s">
        <v>739</v>
      </c>
      <c r="F93" s="142">
        <v>454</v>
      </c>
      <c r="G93" s="143" t="s">
        <v>520</v>
      </c>
      <c r="H93" s="144">
        <v>194</v>
      </c>
      <c r="I93" s="141" t="s">
        <v>785</v>
      </c>
      <c r="J93" s="118">
        <v>209</v>
      </c>
      <c r="K93" s="118"/>
      <c r="L93" s="145"/>
      <c r="M93" s="143" t="s">
        <v>1</v>
      </c>
      <c r="N93" s="118" t="s">
        <v>786</v>
      </c>
      <c r="O93" s="144">
        <v>234</v>
      </c>
      <c r="P93" s="141"/>
      <c r="Q93" s="118"/>
      <c r="R93" s="118"/>
      <c r="S93" s="118"/>
      <c r="T93" s="118"/>
      <c r="U93" s="205" t="s">
        <v>18</v>
      </c>
      <c r="V93" s="114"/>
      <c r="W93" s="114"/>
      <c r="X93" s="114"/>
      <c r="Y93" s="114"/>
      <c r="Z93" s="114"/>
    </row>
    <row r="94" spans="1:26" ht="12.75" customHeight="1">
      <c r="A94" s="215">
        <v>1073</v>
      </c>
      <c r="B94" s="186" t="s">
        <v>100</v>
      </c>
      <c r="C94" s="153">
        <v>38453</v>
      </c>
      <c r="D94" s="212" t="s">
        <v>478</v>
      </c>
      <c r="E94" s="141" t="s">
        <v>455</v>
      </c>
      <c r="F94" s="142">
        <v>482</v>
      </c>
      <c r="G94" s="143" t="s">
        <v>791</v>
      </c>
      <c r="H94" s="144">
        <v>200</v>
      </c>
      <c r="I94" s="141" t="s">
        <v>792</v>
      </c>
      <c r="J94" s="118">
        <v>209</v>
      </c>
      <c r="K94" s="118"/>
      <c r="L94" s="145"/>
      <c r="M94" s="143" t="s">
        <v>1</v>
      </c>
      <c r="N94" s="118" t="s">
        <v>793</v>
      </c>
      <c r="O94" s="144">
        <v>182</v>
      </c>
      <c r="P94" s="141"/>
      <c r="Q94" s="118"/>
      <c r="R94" s="118"/>
      <c r="S94" s="118"/>
      <c r="T94" s="118"/>
      <c r="U94" s="205" t="s">
        <v>19</v>
      </c>
      <c r="V94" s="114"/>
      <c r="W94" s="114"/>
      <c r="X94" s="114"/>
      <c r="Y94" s="114"/>
      <c r="Z94" s="114"/>
    </row>
    <row r="95" spans="1:26" ht="12.75" customHeight="1">
      <c r="A95" s="215">
        <v>1066</v>
      </c>
      <c r="B95" s="186" t="s">
        <v>794</v>
      </c>
      <c r="C95" s="153">
        <v>38445</v>
      </c>
      <c r="D95" s="212" t="s">
        <v>478</v>
      </c>
      <c r="E95" s="141" t="s">
        <v>533</v>
      </c>
      <c r="F95" s="142">
        <v>400</v>
      </c>
      <c r="G95" s="143" t="s">
        <v>795</v>
      </c>
      <c r="H95" s="144">
        <v>223</v>
      </c>
      <c r="I95" s="141" t="s">
        <v>796</v>
      </c>
      <c r="J95" s="118">
        <v>187</v>
      </c>
      <c r="K95" s="118"/>
      <c r="L95" s="145"/>
      <c r="M95" s="143" t="s">
        <v>1</v>
      </c>
      <c r="N95" s="118" t="s">
        <v>797</v>
      </c>
      <c r="O95" s="144">
        <v>256</v>
      </c>
      <c r="P95" s="141"/>
      <c r="Q95" s="118"/>
      <c r="R95" s="118"/>
      <c r="S95" s="118"/>
      <c r="T95" s="118"/>
      <c r="U95" s="205" t="s">
        <v>20</v>
      </c>
      <c r="V95" s="114"/>
      <c r="W95" s="114"/>
      <c r="X95" s="114"/>
      <c r="Y95" s="114"/>
      <c r="Z95" s="114"/>
    </row>
    <row r="96" spans="1:26" ht="12.75" customHeight="1">
      <c r="A96" s="215">
        <v>1059</v>
      </c>
      <c r="B96" s="194" t="s">
        <v>320</v>
      </c>
      <c r="C96" s="159">
        <v>2005</v>
      </c>
      <c r="D96" s="149" t="s">
        <v>440</v>
      </c>
      <c r="E96" s="141" t="s">
        <v>527</v>
      </c>
      <c r="F96" s="142">
        <v>369</v>
      </c>
      <c r="G96" s="143" t="s">
        <v>798</v>
      </c>
      <c r="H96" s="144">
        <v>146</v>
      </c>
      <c r="I96" s="141" t="s">
        <v>799</v>
      </c>
      <c r="J96" s="118">
        <v>145</v>
      </c>
      <c r="K96" s="118"/>
      <c r="L96" s="145"/>
      <c r="M96" s="143" t="s">
        <v>1</v>
      </c>
      <c r="N96" s="118" t="s">
        <v>800</v>
      </c>
      <c r="O96" s="144">
        <v>399</v>
      </c>
      <c r="P96" s="141"/>
      <c r="Q96" s="118"/>
      <c r="R96" s="118"/>
      <c r="S96" s="118"/>
      <c r="T96" s="118"/>
      <c r="U96" s="205" t="s">
        <v>21</v>
      </c>
      <c r="V96" s="114"/>
      <c r="W96" s="114"/>
      <c r="X96" s="114"/>
      <c r="Y96" s="114"/>
      <c r="Z96" s="114"/>
    </row>
    <row r="97" spans="1:26" ht="12.75" customHeight="1">
      <c r="A97" s="215">
        <v>1049</v>
      </c>
      <c r="B97" s="185" t="s">
        <v>51</v>
      </c>
      <c r="C97" s="189">
        <v>38504</v>
      </c>
      <c r="D97" s="155" t="s">
        <v>454</v>
      </c>
      <c r="E97" s="141" t="s">
        <v>801</v>
      </c>
      <c r="F97" s="142">
        <v>306</v>
      </c>
      <c r="G97" s="143" t="s">
        <v>802</v>
      </c>
      <c r="H97" s="144">
        <v>246</v>
      </c>
      <c r="I97" s="141" t="s">
        <v>803</v>
      </c>
      <c r="J97" s="118">
        <v>182</v>
      </c>
      <c r="K97" s="118"/>
      <c r="L97" s="145"/>
      <c r="M97" s="143" t="s">
        <v>1</v>
      </c>
      <c r="N97" s="118" t="s">
        <v>804</v>
      </c>
      <c r="O97" s="144">
        <v>315</v>
      </c>
      <c r="P97" s="141"/>
      <c r="Q97" s="118"/>
      <c r="R97" s="118"/>
      <c r="S97" s="118"/>
      <c r="T97" s="118"/>
      <c r="U97" s="205" t="s">
        <v>22</v>
      </c>
      <c r="V97" s="114"/>
      <c r="W97" s="114"/>
      <c r="X97" s="114"/>
      <c r="Y97" s="114"/>
      <c r="Z97" s="114"/>
    </row>
    <row r="98" spans="1:26" ht="12.75" customHeight="1">
      <c r="A98" s="215">
        <v>1032</v>
      </c>
      <c r="B98" s="185" t="s">
        <v>334</v>
      </c>
      <c r="C98" s="153">
        <v>38409</v>
      </c>
      <c r="D98" s="212" t="s">
        <v>466</v>
      </c>
      <c r="E98" s="141" t="s">
        <v>805</v>
      </c>
      <c r="F98" s="142">
        <v>324</v>
      </c>
      <c r="G98" s="143" t="s">
        <v>591</v>
      </c>
      <c r="H98" s="144">
        <v>174</v>
      </c>
      <c r="I98" s="141" t="s">
        <v>806</v>
      </c>
      <c r="J98" s="118">
        <v>259</v>
      </c>
      <c r="K98" s="118"/>
      <c r="L98" s="145"/>
      <c r="M98" s="143" t="s">
        <v>1</v>
      </c>
      <c r="N98" s="118" t="s">
        <v>807</v>
      </c>
      <c r="O98" s="144">
        <v>275</v>
      </c>
      <c r="P98" s="141"/>
      <c r="Q98" s="118"/>
      <c r="R98" s="118"/>
      <c r="S98" s="118"/>
      <c r="T98" s="118"/>
      <c r="U98" s="205" t="s">
        <v>23</v>
      </c>
      <c r="V98" s="114"/>
      <c r="W98" s="114"/>
      <c r="X98" s="114"/>
      <c r="Y98" s="114"/>
      <c r="Z98" s="114"/>
    </row>
    <row r="99" spans="1:26" ht="12.75" customHeight="1">
      <c r="A99" s="215">
        <v>1024</v>
      </c>
      <c r="B99" s="187" t="s">
        <v>141</v>
      </c>
      <c r="C99" s="118" t="s">
        <v>198</v>
      </c>
      <c r="D99" s="144" t="s">
        <v>637</v>
      </c>
      <c r="E99" s="141" t="s">
        <v>808</v>
      </c>
      <c r="F99" s="142">
        <v>376</v>
      </c>
      <c r="G99" s="143" t="s">
        <v>809</v>
      </c>
      <c r="H99" s="144">
        <v>184</v>
      </c>
      <c r="I99" s="141" t="s">
        <v>810</v>
      </c>
      <c r="J99" s="118">
        <v>163</v>
      </c>
      <c r="K99" s="118"/>
      <c r="L99" s="145"/>
      <c r="M99" s="143" t="s">
        <v>1</v>
      </c>
      <c r="N99" s="118" t="s">
        <v>811</v>
      </c>
      <c r="O99" s="144">
        <v>301</v>
      </c>
      <c r="P99" s="141"/>
      <c r="Q99" s="118"/>
      <c r="R99" s="118"/>
      <c r="S99" s="118"/>
      <c r="T99" s="118"/>
      <c r="U99" s="205" t="s">
        <v>24</v>
      </c>
      <c r="V99" s="114"/>
      <c r="W99" s="114"/>
      <c r="X99" s="114"/>
      <c r="Y99" s="114"/>
      <c r="Z99" s="114"/>
    </row>
    <row r="100" spans="1:26" ht="12.75" customHeight="1">
      <c r="A100" s="215">
        <v>1022</v>
      </c>
      <c r="B100" s="198" t="s">
        <v>139</v>
      </c>
      <c r="C100" s="118" t="s">
        <v>812</v>
      </c>
      <c r="D100" s="144" t="s">
        <v>434</v>
      </c>
      <c r="E100" s="141" t="s">
        <v>536</v>
      </c>
      <c r="F100" s="142">
        <v>338</v>
      </c>
      <c r="G100" s="143" t="s">
        <v>795</v>
      </c>
      <c r="H100" s="144">
        <v>223</v>
      </c>
      <c r="I100" s="141" t="s">
        <v>813</v>
      </c>
      <c r="J100" s="118">
        <v>162</v>
      </c>
      <c r="K100" s="118"/>
      <c r="L100" s="145"/>
      <c r="M100" s="143" t="s">
        <v>1</v>
      </c>
      <c r="N100" s="118" t="s">
        <v>814</v>
      </c>
      <c r="O100" s="144">
        <v>299</v>
      </c>
      <c r="P100" s="141"/>
      <c r="Q100" s="118"/>
      <c r="R100" s="118"/>
      <c r="S100" s="118"/>
      <c r="T100" s="118"/>
      <c r="U100" s="205" t="s">
        <v>25</v>
      </c>
      <c r="V100" s="114"/>
      <c r="W100" s="114"/>
      <c r="X100" s="114"/>
      <c r="Y100" s="114"/>
      <c r="Z100" s="114"/>
    </row>
    <row r="101" spans="1:26" ht="12.75" customHeight="1">
      <c r="A101" s="215">
        <v>1010</v>
      </c>
      <c r="B101" s="185" t="s">
        <v>138</v>
      </c>
      <c r="C101" s="189">
        <v>39032</v>
      </c>
      <c r="D101" s="155" t="s">
        <v>454</v>
      </c>
      <c r="E101" s="141" t="s">
        <v>654</v>
      </c>
      <c r="F101" s="142">
        <v>299</v>
      </c>
      <c r="G101" s="143" t="s">
        <v>545</v>
      </c>
      <c r="H101" s="144">
        <v>133</v>
      </c>
      <c r="I101" s="141" t="s">
        <v>815</v>
      </c>
      <c r="J101" s="118">
        <v>202</v>
      </c>
      <c r="K101" s="118"/>
      <c r="L101" s="145"/>
      <c r="M101" s="143" t="s">
        <v>1</v>
      </c>
      <c r="N101" s="118" t="s">
        <v>816</v>
      </c>
      <c r="O101" s="144">
        <v>376</v>
      </c>
      <c r="P101" s="141"/>
      <c r="Q101" s="118"/>
      <c r="R101" s="118"/>
      <c r="S101" s="118"/>
      <c r="T101" s="118"/>
      <c r="U101" s="205" t="s">
        <v>27</v>
      </c>
      <c r="V101" s="114"/>
      <c r="W101" s="114"/>
      <c r="X101" s="114"/>
      <c r="Y101" s="114"/>
      <c r="Z101" s="114"/>
    </row>
    <row r="102" spans="1:26" ht="12.75" customHeight="1">
      <c r="A102" s="215">
        <v>1001</v>
      </c>
      <c r="B102" s="188" t="s">
        <v>240</v>
      </c>
      <c r="C102" s="190" t="s">
        <v>845</v>
      </c>
      <c r="D102" s="211" t="s">
        <v>434</v>
      </c>
      <c r="E102" s="141" t="s">
        <v>497</v>
      </c>
      <c r="F102" s="142">
        <v>426</v>
      </c>
      <c r="G102" s="143" t="s">
        <v>789</v>
      </c>
      <c r="H102" s="219">
        <v>99</v>
      </c>
      <c r="I102" s="141" t="s">
        <v>846</v>
      </c>
      <c r="J102" s="118">
        <v>156</v>
      </c>
      <c r="K102" s="118"/>
      <c r="L102" s="145"/>
      <c r="M102" s="143" t="s">
        <v>1</v>
      </c>
      <c r="N102" s="118" t="s">
        <v>847</v>
      </c>
      <c r="O102" s="144">
        <v>320</v>
      </c>
      <c r="P102" s="141"/>
      <c r="Q102" s="118"/>
      <c r="R102" s="118"/>
      <c r="S102" s="118"/>
      <c r="T102" s="118"/>
      <c r="U102" s="205" t="s">
        <v>28</v>
      </c>
      <c r="V102" s="114"/>
      <c r="W102" s="114"/>
      <c r="X102" s="114"/>
      <c r="Y102" s="114"/>
      <c r="Z102" s="114"/>
    </row>
    <row r="103" spans="1:26" ht="12.75" customHeight="1">
      <c r="A103" s="215">
        <v>996</v>
      </c>
      <c r="B103" s="185" t="s">
        <v>133</v>
      </c>
      <c r="C103" s="189">
        <v>38602</v>
      </c>
      <c r="D103" s="155" t="s">
        <v>454</v>
      </c>
      <c r="E103" s="141" t="s">
        <v>817</v>
      </c>
      <c r="F103" s="142">
        <v>272</v>
      </c>
      <c r="G103" s="143" t="s">
        <v>818</v>
      </c>
      <c r="H103" s="144">
        <v>204</v>
      </c>
      <c r="I103" s="141" t="s">
        <v>819</v>
      </c>
      <c r="J103" s="118">
        <v>218</v>
      </c>
      <c r="K103" s="118"/>
      <c r="L103" s="145"/>
      <c r="M103" s="143" t="s">
        <v>1</v>
      </c>
      <c r="N103" s="118" t="s">
        <v>820</v>
      </c>
      <c r="O103" s="144">
        <v>302</v>
      </c>
      <c r="P103" s="141"/>
      <c r="Q103" s="118"/>
      <c r="R103" s="118"/>
      <c r="S103" s="118"/>
      <c r="T103" s="118"/>
      <c r="U103" s="205" t="s">
        <v>29</v>
      </c>
      <c r="V103" s="114"/>
      <c r="W103" s="114"/>
      <c r="X103" s="114"/>
      <c r="Y103" s="114"/>
      <c r="Z103" s="114"/>
    </row>
    <row r="104" spans="1:26" ht="12.75" customHeight="1">
      <c r="A104" s="215">
        <v>996</v>
      </c>
      <c r="B104" s="185" t="s">
        <v>338</v>
      </c>
      <c r="C104" s="139">
        <v>2005</v>
      </c>
      <c r="D104" s="212" t="s">
        <v>466</v>
      </c>
      <c r="E104" s="141" t="s">
        <v>450</v>
      </c>
      <c r="F104" s="142">
        <v>489</v>
      </c>
      <c r="G104" s="143" t="s">
        <v>600</v>
      </c>
      <c r="H104" s="144">
        <v>182</v>
      </c>
      <c r="I104" s="141" t="s">
        <v>821</v>
      </c>
      <c r="J104" s="118">
        <v>143</v>
      </c>
      <c r="K104" s="118"/>
      <c r="L104" s="145"/>
      <c r="M104" s="143" t="s">
        <v>1</v>
      </c>
      <c r="N104" s="118" t="s">
        <v>822</v>
      </c>
      <c r="O104" s="144">
        <v>182</v>
      </c>
      <c r="P104" s="141"/>
      <c r="Q104" s="118"/>
      <c r="R104" s="118"/>
      <c r="S104" s="118"/>
      <c r="T104" s="118"/>
      <c r="U104" s="205" t="s">
        <v>30</v>
      </c>
      <c r="V104" s="114"/>
      <c r="W104" s="114"/>
      <c r="X104" s="114"/>
      <c r="Y104" s="114"/>
      <c r="Z104" s="114"/>
    </row>
    <row r="105" spans="1:26" ht="12.75" customHeight="1">
      <c r="A105" s="215">
        <v>990</v>
      </c>
      <c r="B105" s="188" t="s">
        <v>134</v>
      </c>
      <c r="C105" s="190" t="s">
        <v>823</v>
      </c>
      <c r="D105" s="211" t="s">
        <v>454</v>
      </c>
      <c r="E105" s="141" t="s">
        <v>824</v>
      </c>
      <c r="F105" s="142">
        <v>274</v>
      </c>
      <c r="G105" s="143" t="s">
        <v>574</v>
      </c>
      <c r="H105" s="144">
        <v>192</v>
      </c>
      <c r="I105" s="141" t="s">
        <v>825</v>
      </c>
      <c r="J105" s="118">
        <v>176</v>
      </c>
      <c r="K105" s="118"/>
      <c r="L105" s="145"/>
      <c r="M105" s="143" t="s">
        <v>1</v>
      </c>
      <c r="N105" s="118" t="s">
        <v>826</v>
      </c>
      <c r="O105" s="144">
        <v>348</v>
      </c>
      <c r="P105" s="141"/>
      <c r="Q105" s="118"/>
      <c r="R105" s="118"/>
      <c r="S105" s="118"/>
      <c r="T105" s="118"/>
      <c r="U105" s="205" t="s">
        <v>31</v>
      </c>
      <c r="V105" s="114"/>
      <c r="W105" s="114"/>
      <c r="X105" s="114"/>
      <c r="Y105" s="114"/>
      <c r="Z105" s="114"/>
    </row>
    <row r="106" spans="1:26" ht="12.75" customHeight="1">
      <c r="A106" s="215">
        <v>988</v>
      </c>
      <c r="B106" s="186" t="s">
        <v>422</v>
      </c>
      <c r="C106" s="153">
        <v>38376</v>
      </c>
      <c r="D106" s="212" t="s">
        <v>478</v>
      </c>
      <c r="E106" s="141" t="s">
        <v>557</v>
      </c>
      <c r="F106" s="142">
        <v>389</v>
      </c>
      <c r="G106" s="143" t="s">
        <v>827</v>
      </c>
      <c r="H106" s="144">
        <v>186</v>
      </c>
      <c r="I106" s="141" t="s">
        <v>828</v>
      </c>
      <c r="J106" s="118">
        <v>148</v>
      </c>
      <c r="K106" s="118"/>
      <c r="L106" s="145"/>
      <c r="M106" s="143" t="s">
        <v>1</v>
      </c>
      <c r="N106" s="118" t="s">
        <v>632</v>
      </c>
      <c r="O106" s="144">
        <v>265</v>
      </c>
      <c r="P106" s="206"/>
      <c r="Q106" s="161"/>
      <c r="R106" s="161"/>
      <c r="S106" s="161"/>
      <c r="T106" s="118"/>
      <c r="U106" s="205" t="s">
        <v>36</v>
      </c>
      <c r="V106" s="114"/>
      <c r="W106" s="114"/>
      <c r="X106" s="114"/>
      <c r="Y106" s="114"/>
      <c r="Z106" s="114"/>
    </row>
    <row r="107" spans="1:26" ht="12.75" customHeight="1">
      <c r="A107" s="215">
        <v>964</v>
      </c>
      <c r="B107" s="186" t="s">
        <v>260</v>
      </c>
      <c r="C107" s="153">
        <v>38489</v>
      </c>
      <c r="D107" s="212" t="s">
        <v>478</v>
      </c>
      <c r="E107" s="141" t="s">
        <v>829</v>
      </c>
      <c r="F107" s="142">
        <v>361</v>
      </c>
      <c r="G107" s="143" t="s">
        <v>743</v>
      </c>
      <c r="H107" s="144">
        <v>196</v>
      </c>
      <c r="I107" s="141" t="s">
        <v>830</v>
      </c>
      <c r="J107" s="118">
        <v>168</v>
      </c>
      <c r="K107" s="118"/>
      <c r="L107" s="145"/>
      <c r="M107" s="143" t="s">
        <v>1</v>
      </c>
      <c r="N107" s="118" t="s">
        <v>831</v>
      </c>
      <c r="O107" s="144">
        <v>239</v>
      </c>
      <c r="P107" s="141"/>
      <c r="Q107" s="118"/>
      <c r="R107" s="118"/>
      <c r="S107" s="118"/>
      <c r="T107" s="118"/>
      <c r="U107" s="205" t="s">
        <v>40</v>
      </c>
      <c r="V107" s="114"/>
      <c r="W107" s="114"/>
      <c r="X107" s="114"/>
      <c r="Y107" s="114"/>
      <c r="Z107" s="114"/>
    </row>
    <row r="108" spans="1:26" ht="12.75" customHeight="1">
      <c r="A108" s="215">
        <v>929</v>
      </c>
      <c r="B108" s="187" t="s">
        <v>256</v>
      </c>
      <c r="C108" s="118" t="s">
        <v>832</v>
      </c>
      <c r="D108" s="144" t="s">
        <v>460</v>
      </c>
      <c r="E108" s="141" t="s">
        <v>561</v>
      </c>
      <c r="F108" s="142">
        <v>302</v>
      </c>
      <c r="G108" s="143" t="s">
        <v>833</v>
      </c>
      <c r="H108" s="144">
        <v>148</v>
      </c>
      <c r="I108" s="141" t="s">
        <v>783</v>
      </c>
      <c r="J108" s="118">
        <v>67</v>
      </c>
      <c r="K108" s="118"/>
      <c r="L108" s="145"/>
      <c r="M108" s="143" t="s">
        <v>1</v>
      </c>
      <c r="N108" s="118" t="s">
        <v>834</v>
      </c>
      <c r="O108" s="144">
        <v>412</v>
      </c>
      <c r="P108" s="141"/>
      <c r="Q108" s="118"/>
      <c r="R108" s="118"/>
      <c r="S108" s="118"/>
      <c r="T108" s="118"/>
      <c r="U108" s="205" t="s">
        <v>53</v>
      </c>
      <c r="V108" s="114"/>
      <c r="W108" s="114"/>
      <c r="X108" s="114"/>
      <c r="Y108" s="114"/>
      <c r="Z108" s="114"/>
    </row>
    <row r="109" spans="1:26" ht="12.75" customHeight="1">
      <c r="A109" s="215">
        <v>927</v>
      </c>
      <c r="B109" s="195" t="s">
        <v>236</v>
      </c>
      <c r="C109" s="159">
        <v>2006</v>
      </c>
      <c r="D109" s="149" t="s">
        <v>440</v>
      </c>
      <c r="E109" s="141" t="s">
        <v>835</v>
      </c>
      <c r="F109" s="142">
        <v>328</v>
      </c>
      <c r="G109" s="143" t="s">
        <v>574</v>
      </c>
      <c r="H109" s="144">
        <v>192</v>
      </c>
      <c r="I109" s="141" t="s">
        <v>601</v>
      </c>
      <c r="J109" s="118">
        <v>184</v>
      </c>
      <c r="K109" s="118"/>
      <c r="L109" s="145"/>
      <c r="M109" s="143" t="s">
        <v>1</v>
      </c>
      <c r="N109" s="118" t="s">
        <v>836</v>
      </c>
      <c r="O109" s="144">
        <v>223</v>
      </c>
      <c r="P109" s="141"/>
      <c r="Q109" s="118"/>
      <c r="R109" s="118"/>
      <c r="S109" s="118"/>
      <c r="T109" s="118"/>
      <c r="U109" s="205" t="s">
        <v>54</v>
      </c>
      <c r="V109" s="114"/>
      <c r="W109" s="114"/>
      <c r="X109" s="114"/>
      <c r="Y109" s="114"/>
      <c r="Z109" s="114"/>
    </row>
    <row r="110" spans="1:26" ht="12.75" customHeight="1">
      <c r="A110" s="215">
        <v>922</v>
      </c>
      <c r="B110" s="188" t="s">
        <v>245</v>
      </c>
      <c r="C110" s="190" t="s">
        <v>840</v>
      </c>
      <c r="D110" s="211" t="s">
        <v>434</v>
      </c>
      <c r="E110" s="141" t="s">
        <v>841</v>
      </c>
      <c r="F110" s="142">
        <v>386</v>
      </c>
      <c r="G110" s="143" t="s">
        <v>842</v>
      </c>
      <c r="H110" s="144">
        <v>227</v>
      </c>
      <c r="I110" s="141" t="s">
        <v>843</v>
      </c>
      <c r="J110" s="118">
        <v>149</v>
      </c>
      <c r="K110" s="118"/>
      <c r="L110" s="145"/>
      <c r="M110" s="143" t="s">
        <v>1</v>
      </c>
      <c r="N110" s="118" t="s">
        <v>844</v>
      </c>
      <c r="O110" s="144">
        <v>160</v>
      </c>
      <c r="P110" s="141"/>
      <c r="Q110" s="118"/>
      <c r="R110" s="118"/>
      <c r="S110" s="118"/>
      <c r="T110" s="118"/>
      <c r="U110" s="205" t="s">
        <v>55</v>
      </c>
      <c r="V110" s="114"/>
      <c r="W110" s="114"/>
      <c r="X110" s="114"/>
      <c r="Y110" s="114"/>
      <c r="Z110" s="114"/>
    </row>
    <row r="111" spans="1:26" ht="12.75" customHeight="1">
      <c r="A111" s="215">
        <v>899</v>
      </c>
      <c r="B111" s="185" t="s">
        <v>848</v>
      </c>
      <c r="C111" s="153">
        <v>38573</v>
      </c>
      <c r="D111" s="212" t="s">
        <v>466</v>
      </c>
      <c r="E111" s="141" t="s">
        <v>849</v>
      </c>
      <c r="F111" s="142">
        <v>384</v>
      </c>
      <c r="G111" s="143" t="s">
        <v>558</v>
      </c>
      <c r="H111" s="144">
        <v>188</v>
      </c>
      <c r="I111" s="141" t="s">
        <v>850</v>
      </c>
      <c r="J111" s="118">
        <v>110</v>
      </c>
      <c r="K111" s="118"/>
      <c r="L111" s="145"/>
      <c r="M111" s="143" t="s">
        <v>1</v>
      </c>
      <c r="N111" s="118" t="s">
        <v>851</v>
      </c>
      <c r="O111" s="144">
        <v>217</v>
      </c>
      <c r="P111" s="141"/>
      <c r="Q111" s="118"/>
      <c r="R111" s="118"/>
      <c r="S111" s="118"/>
      <c r="T111" s="118"/>
      <c r="U111" s="205" t="s">
        <v>56</v>
      </c>
      <c r="V111" s="114"/>
      <c r="W111" s="114"/>
      <c r="X111" s="114"/>
      <c r="Y111" s="114"/>
      <c r="Z111" s="114"/>
    </row>
    <row r="112" spans="1:26" ht="12.75" customHeight="1">
      <c r="A112" s="215">
        <v>876</v>
      </c>
      <c r="B112" s="185" t="s">
        <v>262</v>
      </c>
      <c r="C112" s="189">
        <v>38850</v>
      </c>
      <c r="D112" s="155" t="s">
        <v>454</v>
      </c>
      <c r="E112" s="141" t="s">
        <v>610</v>
      </c>
      <c r="F112" s="142">
        <v>365</v>
      </c>
      <c r="G112" s="143" t="s">
        <v>852</v>
      </c>
      <c r="H112" s="144">
        <v>155</v>
      </c>
      <c r="I112" s="141" t="s">
        <v>853</v>
      </c>
      <c r="J112" s="118">
        <v>146</v>
      </c>
      <c r="K112" s="118"/>
      <c r="L112" s="145"/>
      <c r="M112" s="143" t="s">
        <v>1</v>
      </c>
      <c r="N112" s="118" t="s">
        <v>854</v>
      </c>
      <c r="O112" s="144">
        <v>210</v>
      </c>
      <c r="P112" s="141"/>
      <c r="Q112" s="118"/>
      <c r="R112" s="118"/>
      <c r="S112" s="118"/>
      <c r="T112" s="118"/>
      <c r="U112" s="205" t="s">
        <v>57</v>
      </c>
      <c r="V112" s="114"/>
      <c r="W112" s="114"/>
      <c r="X112" s="114"/>
      <c r="Y112" s="114"/>
      <c r="Z112" s="114"/>
    </row>
    <row r="113" spans="1:26" ht="12.75" customHeight="1">
      <c r="A113" s="215">
        <v>876</v>
      </c>
      <c r="B113" s="187" t="s">
        <v>123</v>
      </c>
      <c r="C113" s="118" t="s">
        <v>198</v>
      </c>
      <c r="D113" s="144" t="s">
        <v>460</v>
      </c>
      <c r="E113" s="141" t="s">
        <v>841</v>
      </c>
      <c r="F113" s="142">
        <v>386</v>
      </c>
      <c r="G113" s="143" t="s">
        <v>574</v>
      </c>
      <c r="H113" s="144">
        <v>192</v>
      </c>
      <c r="I113" s="141" t="s">
        <v>855</v>
      </c>
      <c r="J113" s="118">
        <v>86</v>
      </c>
      <c r="K113" s="118"/>
      <c r="L113" s="145"/>
      <c r="M113" s="143" t="s">
        <v>1</v>
      </c>
      <c r="N113" s="118" t="s">
        <v>856</v>
      </c>
      <c r="O113" s="144">
        <v>212</v>
      </c>
      <c r="P113" s="141"/>
      <c r="Q113" s="118"/>
      <c r="R113" s="118"/>
      <c r="S113" s="118"/>
      <c r="T113" s="118"/>
      <c r="U113" s="205" t="s">
        <v>58</v>
      </c>
      <c r="V113" s="114"/>
      <c r="W113" s="114"/>
      <c r="X113" s="114"/>
      <c r="Y113" s="114"/>
      <c r="Z113" s="114"/>
    </row>
    <row r="114" spans="1:26" ht="12.75" customHeight="1">
      <c r="A114" s="215">
        <v>873</v>
      </c>
      <c r="B114" s="186" t="s">
        <v>857</v>
      </c>
      <c r="C114" s="153">
        <v>38467</v>
      </c>
      <c r="D114" s="212" t="s">
        <v>466</v>
      </c>
      <c r="E114" s="141" t="s">
        <v>858</v>
      </c>
      <c r="F114" s="142">
        <v>316</v>
      </c>
      <c r="G114" s="143" t="s">
        <v>818</v>
      </c>
      <c r="H114" s="144">
        <v>204</v>
      </c>
      <c r="I114" s="141" t="s">
        <v>859</v>
      </c>
      <c r="J114" s="118">
        <v>105</v>
      </c>
      <c r="K114" s="118"/>
      <c r="L114" s="145"/>
      <c r="M114" s="143" t="s">
        <v>1</v>
      </c>
      <c r="N114" s="118" t="s">
        <v>860</v>
      </c>
      <c r="O114" s="144">
        <v>248</v>
      </c>
      <c r="P114" s="141"/>
      <c r="Q114" s="118"/>
      <c r="R114" s="118"/>
      <c r="S114" s="118"/>
      <c r="T114" s="118"/>
      <c r="U114" s="205" t="s">
        <v>59</v>
      </c>
      <c r="V114" s="114"/>
      <c r="W114" s="114"/>
      <c r="X114" s="114"/>
      <c r="Y114" s="114"/>
      <c r="Z114" s="114"/>
    </row>
    <row r="115" spans="1:26" ht="12.75" customHeight="1">
      <c r="A115" s="215">
        <v>863</v>
      </c>
      <c r="B115" s="187" t="s">
        <v>861</v>
      </c>
      <c r="C115" s="118" t="s">
        <v>862</v>
      </c>
      <c r="D115" s="144" t="s">
        <v>466</v>
      </c>
      <c r="E115" s="141" t="s">
        <v>863</v>
      </c>
      <c r="F115" s="142">
        <v>304</v>
      </c>
      <c r="G115" s="143" t="s">
        <v>577</v>
      </c>
      <c r="H115" s="144">
        <v>163</v>
      </c>
      <c r="I115" s="141" t="s">
        <v>864</v>
      </c>
      <c r="J115" s="118">
        <v>172</v>
      </c>
      <c r="K115" s="118"/>
      <c r="L115" s="145"/>
      <c r="M115" s="143" t="s">
        <v>1</v>
      </c>
      <c r="N115" s="118" t="s">
        <v>865</v>
      </c>
      <c r="O115" s="144">
        <v>224</v>
      </c>
      <c r="P115" s="141"/>
      <c r="Q115" s="118"/>
      <c r="R115" s="118"/>
      <c r="S115" s="118"/>
      <c r="T115" s="118"/>
      <c r="U115" s="205" t="s">
        <v>101</v>
      </c>
      <c r="V115" s="114"/>
      <c r="W115" s="114"/>
      <c r="X115" s="114"/>
      <c r="Y115" s="114"/>
      <c r="Z115" s="114"/>
    </row>
    <row r="116" spans="1:26" ht="12.75" customHeight="1">
      <c r="A116" s="215">
        <v>860</v>
      </c>
      <c r="B116" s="187" t="s">
        <v>866</v>
      </c>
      <c r="C116" s="118" t="s">
        <v>867</v>
      </c>
      <c r="D116" s="144" t="s">
        <v>460</v>
      </c>
      <c r="E116" s="141" t="s">
        <v>805</v>
      </c>
      <c r="F116" s="142">
        <v>324</v>
      </c>
      <c r="G116" s="143" t="s">
        <v>789</v>
      </c>
      <c r="H116" s="144">
        <v>99</v>
      </c>
      <c r="I116" s="141" t="s">
        <v>868</v>
      </c>
      <c r="J116" s="118">
        <v>91</v>
      </c>
      <c r="K116" s="118"/>
      <c r="L116" s="145"/>
      <c r="M116" s="143" t="s">
        <v>1</v>
      </c>
      <c r="N116" s="118" t="s">
        <v>869</v>
      </c>
      <c r="O116" s="144">
        <v>346</v>
      </c>
      <c r="P116" s="141"/>
      <c r="Q116" s="118"/>
      <c r="R116" s="118"/>
      <c r="S116" s="118"/>
      <c r="T116" s="118"/>
      <c r="U116" s="205" t="s">
        <v>102</v>
      </c>
      <c r="V116" s="114"/>
      <c r="W116" s="114"/>
      <c r="X116" s="114"/>
      <c r="Y116" s="114"/>
      <c r="Z116" s="114"/>
    </row>
    <row r="117" spans="1:26" ht="12.75" customHeight="1">
      <c r="A117" s="215">
        <v>856</v>
      </c>
      <c r="B117" s="185" t="s">
        <v>354</v>
      </c>
      <c r="C117" s="118" t="s">
        <v>200</v>
      </c>
      <c r="D117" s="212" t="s">
        <v>687</v>
      </c>
      <c r="E117" s="141" t="s">
        <v>519</v>
      </c>
      <c r="F117" s="142">
        <v>424</v>
      </c>
      <c r="G117" s="143" t="s">
        <v>510</v>
      </c>
      <c r="H117" s="144">
        <v>178</v>
      </c>
      <c r="I117" s="141" t="s">
        <v>870</v>
      </c>
      <c r="J117" s="118">
        <v>87</v>
      </c>
      <c r="K117" s="118"/>
      <c r="L117" s="145"/>
      <c r="M117" s="143" t="s">
        <v>1</v>
      </c>
      <c r="N117" s="118" t="s">
        <v>871</v>
      </c>
      <c r="O117" s="144">
        <v>167</v>
      </c>
      <c r="P117" s="141"/>
      <c r="Q117" s="118"/>
      <c r="R117" s="118"/>
      <c r="S117" s="118"/>
      <c r="T117" s="118"/>
      <c r="U117" s="205" t="s">
        <v>103</v>
      </c>
      <c r="V117" s="114"/>
      <c r="W117" s="114"/>
      <c r="X117" s="114"/>
      <c r="Y117" s="114"/>
      <c r="Z117" s="114"/>
    </row>
    <row r="118" spans="1:26" ht="12.75" customHeight="1">
      <c r="A118" s="215">
        <v>855</v>
      </c>
      <c r="B118" s="195" t="s">
        <v>233</v>
      </c>
      <c r="C118" s="159" t="s">
        <v>200</v>
      </c>
      <c r="D118" s="149" t="s">
        <v>440</v>
      </c>
      <c r="E118" s="141" t="s">
        <v>872</v>
      </c>
      <c r="F118" s="142">
        <v>276</v>
      </c>
      <c r="G118" s="143" t="s">
        <v>697</v>
      </c>
      <c r="H118" s="144">
        <v>87</v>
      </c>
      <c r="I118" s="141" t="s">
        <v>873</v>
      </c>
      <c r="J118" s="118">
        <v>183</v>
      </c>
      <c r="K118" s="118"/>
      <c r="L118" s="145"/>
      <c r="M118" s="143" t="s">
        <v>1</v>
      </c>
      <c r="N118" s="118" t="s">
        <v>874</v>
      </c>
      <c r="O118" s="144">
        <v>309</v>
      </c>
      <c r="P118" s="141"/>
      <c r="Q118" s="118"/>
      <c r="R118" s="118"/>
      <c r="S118" s="118"/>
      <c r="T118" s="118"/>
      <c r="U118" s="205" t="s">
        <v>104</v>
      </c>
      <c r="V118" s="114"/>
      <c r="W118" s="114"/>
      <c r="X118" s="114"/>
      <c r="Y118" s="114"/>
      <c r="Z118" s="114"/>
    </row>
    <row r="119" spans="1:26" ht="12.75" customHeight="1">
      <c r="A119" s="215">
        <v>854</v>
      </c>
      <c r="B119" s="186" t="s">
        <v>875</v>
      </c>
      <c r="C119" s="153">
        <v>38623</v>
      </c>
      <c r="D119" s="212" t="s">
        <v>478</v>
      </c>
      <c r="E119" s="141" t="s">
        <v>479</v>
      </c>
      <c r="F119" s="142">
        <v>363</v>
      </c>
      <c r="G119" s="143" t="s">
        <v>876</v>
      </c>
      <c r="H119" s="144">
        <v>124</v>
      </c>
      <c r="I119" s="141" t="s">
        <v>877</v>
      </c>
      <c r="J119" s="118">
        <v>158</v>
      </c>
      <c r="K119" s="118"/>
      <c r="L119" s="145"/>
      <c r="M119" s="143" t="s">
        <v>1</v>
      </c>
      <c r="N119" s="118" t="s">
        <v>443</v>
      </c>
      <c r="O119" s="144">
        <v>209</v>
      </c>
      <c r="P119" s="141"/>
      <c r="Q119" s="118"/>
      <c r="R119" s="118"/>
      <c r="S119" s="118"/>
      <c r="T119" s="118"/>
      <c r="U119" s="205" t="s">
        <v>105</v>
      </c>
      <c r="V119" s="114"/>
      <c r="W119" s="114"/>
      <c r="X119" s="114"/>
      <c r="Y119" s="114"/>
      <c r="Z119" s="114"/>
    </row>
    <row r="120" spans="1:26" ht="12.75" customHeight="1">
      <c r="A120" s="215">
        <v>845</v>
      </c>
      <c r="B120" s="187" t="s">
        <v>241</v>
      </c>
      <c r="C120" s="118" t="s">
        <v>198</v>
      </c>
      <c r="D120" s="144" t="s">
        <v>637</v>
      </c>
      <c r="E120" s="141" t="s">
        <v>801</v>
      </c>
      <c r="F120" s="142">
        <v>306</v>
      </c>
      <c r="G120" s="143" t="s">
        <v>484</v>
      </c>
      <c r="H120" s="144">
        <v>225</v>
      </c>
      <c r="I120" s="141" t="s">
        <v>878</v>
      </c>
      <c r="J120" s="118">
        <v>197</v>
      </c>
      <c r="K120" s="118"/>
      <c r="L120" s="145"/>
      <c r="M120" s="143" t="s">
        <v>1</v>
      </c>
      <c r="N120" s="118" t="s">
        <v>879</v>
      </c>
      <c r="O120" s="144">
        <v>117</v>
      </c>
      <c r="P120" s="141"/>
      <c r="Q120" s="118"/>
      <c r="R120" s="118"/>
      <c r="S120" s="118"/>
      <c r="T120" s="118"/>
      <c r="U120" s="205" t="s">
        <v>110</v>
      </c>
      <c r="V120" s="114"/>
      <c r="W120" s="114"/>
      <c r="X120" s="114"/>
      <c r="Y120" s="114"/>
      <c r="Z120" s="114"/>
    </row>
    <row r="121" spans="1:26" ht="12.75" customHeight="1">
      <c r="A121" s="215">
        <v>843</v>
      </c>
      <c r="B121" s="195" t="s">
        <v>332</v>
      </c>
      <c r="C121" s="159" t="s">
        <v>200</v>
      </c>
      <c r="D121" s="149" t="s">
        <v>440</v>
      </c>
      <c r="E121" s="141" t="s">
        <v>880</v>
      </c>
      <c r="F121" s="142">
        <v>267</v>
      </c>
      <c r="G121" s="143" t="s">
        <v>881</v>
      </c>
      <c r="H121" s="144">
        <v>176</v>
      </c>
      <c r="I121" s="141" t="s">
        <v>882</v>
      </c>
      <c r="J121" s="118">
        <v>119</v>
      </c>
      <c r="K121" s="118"/>
      <c r="L121" s="145"/>
      <c r="M121" s="143" t="s">
        <v>1</v>
      </c>
      <c r="N121" s="118" t="s">
        <v>883</v>
      </c>
      <c r="O121" s="144">
        <v>281</v>
      </c>
      <c r="P121" s="141"/>
      <c r="Q121" s="118"/>
      <c r="R121" s="118"/>
      <c r="S121" s="118"/>
      <c r="T121" s="118"/>
      <c r="U121" s="205" t="s">
        <v>111</v>
      </c>
      <c r="V121" s="114"/>
      <c r="W121" s="114"/>
      <c r="X121" s="114"/>
      <c r="Y121" s="114"/>
      <c r="Z121" s="114"/>
    </row>
    <row r="122" spans="1:26" ht="12.75" customHeight="1">
      <c r="A122" s="215">
        <v>835</v>
      </c>
      <c r="B122" s="195" t="s">
        <v>884</v>
      </c>
      <c r="C122" s="159" t="s">
        <v>198</v>
      </c>
      <c r="D122" s="149" t="s">
        <v>440</v>
      </c>
      <c r="E122" s="141" t="s">
        <v>615</v>
      </c>
      <c r="F122" s="142">
        <v>336</v>
      </c>
      <c r="G122" s="143" t="s">
        <v>885</v>
      </c>
      <c r="H122" s="144">
        <v>122</v>
      </c>
      <c r="I122" s="141" t="s">
        <v>886</v>
      </c>
      <c r="J122" s="118">
        <v>140</v>
      </c>
      <c r="K122" s="118"/>
      <c r="L122" s="145"/>
      <c r="M122" s="143" t="s">
        <v>1</v>
      </c>
      <c r="N122" s="118" t="s">
        <v>887</v>
      </c>
      <c r="O122" s="144">
        <v>237</v>
      </c>
      <c r="P122" s="141"/>
      <c r="Q122" s="118"/>
      <c r="R122" s="118"/>
      <c r="S122" s="118"/>
      <c r="T122" s="118"/>
      <c r="U122" s="205" t="s">
        <v>112</v>
      </c>
      <c r="V122" s="114"/>
      <c r="W122" s="114"/>
      <c r="X122" s="114"/>
      <c r="Y122" s="114"/>
      <c r="Z122" s="114"/>
    </row>
    <row r="123" spans="1:26" ht="12.75" customHeight="1">
      <c r="A123" s="215">
        <v>830</v>
      </c>
      <c r="B123" s="195" t="s">
        <v>142</v>
      </c>
      <c r="C123" s="159" t="s">
        <v>198</v>
      </c>
      <c r="D123" s="149" t="s">
        <v>440</v>
      </c>
      <c r="E123" s="141" t="s">
        <v>917</v>
      </c>
      <c r="F123" s="142">
        <v>293</v>
      </c>
      <c r="G123" s="143" t="s">
        <v>665</v>
      </c>
      <c r="H123" s="219">
        <v>110</v>
      </c>
      <c r="I123" s="141" t="s">
        <v>918</v>
      </c>
      <c r="J123" s="118">
        <v>137</v>
      </c>
      <c r="K123" s="118"/>
      <c r="L123" s="145"/>
      <c r="M123" s="143" t="s">
        <v>1</v>
      </c>
      <c r="N123" s="118" t="s">
        <v>919</v>
      </c>
      <c r="O123" s="144">
        <v>290</v>
      </c>
      <c r="P123" s="141"/>
      <c r="Q123" s="118"/>
      <c r="R123" s="118"/>
      <c r="S123" s="118"/>
      <c r="T123" s="118"/>
      <c r="U123" s="205" t="s">
        <v>115</v>
      </c>
      <c r="V123" s="114"/>
      <c r="W123" s="114"/>
      <c r="X123" s="114"/>
      <c r="Y123" s="114"/>
      <c r="Z123" s="114"/>
    </row>
    <row r="124" spans="1:26" ht="12.75" customHeight="1">
      <c r="A124" s="215">
        <v>820</v>
      </c>
      <c r="B124" s="186" t="s">
        <v>888</v>
      </c>
      <c r="C124" s="153">
        <v>38458</v>
      </c>
      <c r="D124" s="212" t="s">
        <v>466</v>
      </c>
      <c r="E124" s="141" t="s">
        <v>889</v>
      </c>
      <c r="F124" s="142">
        <v>213</v>
      </c>
      <c r="G124" s="143" t="s">
        <v>674</v>
      </c>
      <c r="H124" s="144">
        <v>128</v>
      </c>
      <c r="I124" s="141" t="s">
        <v>878</v>
      </c>
      <c r="J124" s="118">
        <v>197</v>
      </c>
      <c r="K124" s="118"/>
      <c r="L124" s="145"/>
      <c r="M124" s="143" t="s">
        <v>1</v>
      </c>
      <c r="N124" s="118" t="s">
        <v>890</v>
      </c>
      <c r="O124" s="144">
        <v>282</v>
      </c>
      <c r="P124" s="141"/>
      <c r="Q124" s="118"/>
      <c r="R124" s="118"/>
      <c r="S124" s="118"/>
      <c r="T124" s="118"/>
      <c r="U124" s="205" t="s">
        <v>116</v>
      </c>
      <c r="V124" s="114"/>
      <c r="W124" s="114"/>
      <c r="X124" s="114"/>
      <c r="Y124" s="114"/>
      <c r="Z124" s="114"/>
    </row>
    <row r="125" spans="1:26" ht="12.75" customHeight="1">
      <c r="A125" s="215">
        <v>800</v>
      </c>
      <c r="B125" s="185" t="s">
        <v>357</v>
      </c>
      <c r="C125" s="139">
        <v>2005</v>
      </c>
      <c r="D125" s="212" t="s">
        <v>687</v>
      </c>
      <c r="E125" s="141" t="s">
        <v>880</v>
      </c>
      <c r="F125" s="142">
        <v>267</v>
      </c>
      <c r="G125" s="143" t="s">
        <v>762</v>
      </c>
      <c r="H125" s="144">
        <v>208</v>
      </c>
      <c r="I125" s="141" t="s">
        <v>891</v>
      </c>
      <c r="J125" s="118">
        <v>105</v>
      </c>
      <c r="K125" s="118"/>
      <c r="L125" s="145"/>
      <c r="M125" s="143" t="s">
        <v>1</v>
      </c>
      <c r="N125" s="118" t="s">
        <v>892</v>
      </c>
      <c r="O125" s="144">
        <v>220</v>
      </c>
      <c r="P125" s="141"/>
      <c r="Q125" s="118"/>
      <c r="R125" s="118"/>
      <c r="S125" s="118"/>
      <c r="T125" s="118"/>
      <c r="U125" s="205" t="s">
        <v>144</v>
      </c>
      <c r="V125" s="114"/>
      <c r="W125" s="114"/>
      <c r="X125" s="114"/>
      <c r="Y125" s="114"/>
      <c r="Z125" s="114"/>
    </row>
    <row r="126" spans="1:26" ht="12.75" customHeight="1">
      <c r="A126" s="215">
        <v>795</v>
      </c>
      <c r="B126" s="193" t="s">
        <v>893</v>
      </c>
      <c r="C126" s="199" t="s">
        <v>894</v>
      </c>
      <c r="D126" s="213" t="s">
        <v>454</v>
      </c>
      <c r="E126" s="141" t="s">
        <v>895</v>
      </c>
      <c r="F126" s="142">
        <v>224</v>
      </c>
      <c r="G126" s="143" t="s">
        <v>740</v>
      </c>
      <c r="H126" s="144">
        <v>212</v>
      </c>
      <c r="I126" s="141" t="s">
        <v>896</v>
      </c>
      <c r="J126" s="118">
        <v>114</v>
      </c>
      <c r="K126" s="118"/>
      <c r="L126" s="145"/>
      <c r="M126" s="143" t="s">
        <v>1</v>
      </c>
      <c r="N126" s="118" t="s">
        <v>897</v>
      </c>
      <c r="O126" s="144">
        <v>245</v>
      </c>
      <c r="P126" s="141"/>
      <c r="Q126" s="118"/>
      <c r="R126" s="118"/>
      <c r="S126" s="118"/>
      <c r="T126" s="118"/>
      <c r="U126" s="205" t="s">
        <v>145</v>
      </c>
      <c r="V126" s="114"/>
      <c r="W126" s="114"/>
      <c r="X126" s="114"/>
      <c r="Y126" s="114"/>
      <c r="Z126" s="114"/>
    </row>
    <row r="127" spans="1:26" ht="12.75" customHeight="1">
      <c r="A127" s="215">
        <v>784</v>
      </c>
      <c r="B127" s="188" t="s">
        <v>898</v>
      </c>
      <c r="C127" s="190" t="s">
        <v>899</v>
      </c>
      <c r="D127" s="211" t="s">
        <v>434</v>
      </c>
      <c r="E127" s="141" t="s">
        <v>900</v>
      </c>
      <c r="F127" s="142">
        <v>342</v>
      </c>
      <c r="G127" s="143" t="s">
        <v>901</v>
      </c>
      <c r="H127" s="144">
        <v>102</v>
      </c>
      <c r="I127" s="141" t="s">
        <v>902</v>
      </c>
      <c r="J127" s="118">
        <v>115</v>
      </c>
      <c r="K127" s="118"/>
      <c r="L127" s="145"/>
      <c r="M127" s="143" t="s">
        <v>1</v>
      </c>
      <c r="N127" s="118" t="s">
        <v>903</v>
      </c>
      <c r="O127" s="144">
        <v>225</v>
      </c>
      <c r="P127" s="141"/>
      <c r="Q127" s="118"/>
      <c r="R127" s="118"/>
      <c r="S127" s="118"/>
      <c r="T127" s="118"/>
      <c r="U127" s="205" t="s">
        <v>146</v>
      </c>
      <c r="V127" s="114"/>
      <c r="W127" s="114"/>
      <c r="X127" s="114"/>
      <c r="Y127" s="114"/>
      <c r="Z127" s="114"/>
    </row>
    <row r="128" spans="1:26" ht="12.75" customHeight="1">
      <c r="A128" s="215">
        <v>778</v>
      </c>
      <c r="B128" s="185" t="s">
        <v>904</v>
      </c>
      <c r="C128" s="118" t="s">
        <v>198</v>
      </c>
      <c r="D128" s="212" t="s">
        <v>440</v>
      </c>
      <c r="E128" s="141" t="s">
        <v>566</v>
      </c>
      <c r="F128" s="142">
        <v>322</v>
      </c>
      <c r="G128" s="143" t="s">
        <v>762</v>
      </c>
      <c r="H128" s="144">
        <v>208</v>
      </c>
      <c r="I128" s="141" t="s">
        <v>905</v>
      </c>
      <c r="J128" s="118">
        <v>145</v>
      </c>
      <c r="K128" s="118"/>
      <c r="L128" s="145"/>
      <c r="M128" s="143" t="s">
        <v>1</v>
      </c>
      <c r="N128" s="118" t="s">
        <v>906</v>
      </c>
      <c r="O128" s="144">
        <v>103</v>
      </c>
      <c r="P128" s="207"/>
      <c r="Q128" s="164"/>
      <c r="R128" s="164"/>
      <c r="S128" s="118"/>
      <c r="T128" s="118"/>
      <c r="U128" s="205" t="s">
        <v>148</v>
      </c>
      <c r="V128" s="114"/>
      <c r="W128" s="114"/>
      <c r="X128" s="114"/>
      <c r="Y128" s="114"/>
      <c r="Z128" s="114"/>
    </row>
    <row r="129" spans="1:26" ht="12.75" customHeight="1">
      <c r="A129" s="215">
        <v>745</v>
      </c>
      <c r="B129" s="185" t="s">
        <v>137</v>
      </c>
      <c r="C129" s="153">
        <v>38908</v>
      </c>
      <c r="D129" s="212" t="s">
        <v>466</v>
      </c>
      <c r="E129" s="141" t="s">
        <v>824</v>
      </c>
      <c r="F129" s="142">
        <v>274</v>
      </c>
      <c r="G129" s="143" t="s">
        <v>809</v>
      </c>
      <c r="H129" s="144">
        <v>184</v>
      </c>
      <c r="I129" s="141" t="s">
        <v>907</v>
      </c>
      <c r="J129" s="118">
        <v>61</v>
      </c>
      <c r="K129" s="118"/>
      <c r="L129" s="145"/>
      <c r="M129" s="143" t="s">
        <v>1</v>
      </c>
      <c r="N129" s="118" t="s">
        <v>908</v>
      </c>
      <c r="O129" s="144">
        <v>226</v>
      </c>
      <c r="P129" s="141"/>
      <c r="Q129" s="118"/>
      <c r="R129" s="118"/>
      <c r="S129" s="118"/>
      <c r="T129" s="118"/>
      <c r="U129" s="205" t="s">
        <v>149</v>
      </c>
      <c r="V129" s="114"/>
      <c r="W129" s="114"/>
      <c r="X129" s="114"/>
      <c r="Y129" s="114"/>
      <c r="Z129" s="114"/>
    </row>
    <row r="130" spans="1:26" ht="12.75" customHeight="1">
      <c r="A130" s="215">
        <v>744</v>
      </c>
      <c r="B130" s="185" t="s">
        <v>909</v>
      </c>
      <c r="C130" s="153">
        <v>38490</v>
      </c>
      <c r="D130" s="212" t="s">
        <v>466</v>
      </c>
      <c r="E130" s="141" t="s">
        <v>910</v>
      </c>
      <c r="F130" s="142">
        <v>332</v>
      </c>
      <c r="G130" s="143" t="s">
        <v>911</v>
      </c>
      <c r="H130" s="144">
        <v>229</v>
      </c>
      <c r="I130" s="141" t="s">
        <v>912</v>
      </c>
      <c r="J130" s="118">
        <v>77</v>
      </c>
      <c r="K130" s="118"/>
      <c r="L130" s="145"/>
      <c r="M130" s="143" t="s">
        <v>1</v>
      </c>
      <c r="N130" s="118" t="s">
        <v>913</v>
      </c>
      <c r="O130" s="144">
        <v>106</v>
      </c>
      <c r="P130" s="141"/>
      <c r="Q130" s="118"/>
      <c r="R130" s="118"/>
      <c r="S130" s="118"/>
      <c r="T130" s="118"/>
      <c r="U130" s="205" t="s">
        <v>150</v>
      </c>
      <c r="V130" s="114"/>
      <c r="W130" s="114"/>
      <c r="X130" s="114"/>
      <c r="Y130" s="114"/>
      <c r="Z130" s="114"/>
    </row>
    <row r="131" spans="1:26" ht="12.75" customHeight="1">
      <c r="A131" s="215">
        <v>722</v>
      </c>
      <c r="B131" s="185" t="s">
        <v>143</v>
      </c>
      <c r="C131" s="118" t="s">
        <v>200</v>
      </c>
      <c r="D131" s="212" t="s">
        <v>440</v>
      </c>
      <c r="E131" s="141" t="s">
        <v>790</v>
      </c>
      <c r="F131" s="142">
        <v>270</v>
      </c>
      <c r="G131" s="143" t="s">
        <v>914</v>
      </c>
      <c r="H131" s="144">
        <v>117</v>
      </c>
      <c r="I131" s="141" t="s">
        <v>915</v>
      </c>
      <c r="J131" s="118">
        <v>130</v>
      </c>
      <c r="K131" s="118"/>
      <c r="L131" s="145"/>
      <c r="M131" s="143" t="s">
        <v>1</v>
      </c>
      <c r="N131" s="118" t="s">
        <v>916</v>
      </c>
      <c r="O131" s="144">
        <v>205</v>
      </c>
      <c r="P131" s="141"/>
      <c r="Q131" s="118"/>
      <c r="R131" s="118"/>
      <c r="S131" s="118"/>
      <c r="T131" s="118"/>
      <c r="U131" s="205" t="s">
        <v>151</v>
      </c>
      <c r="V131" s="114"/>
      <c r="W131" s="114"/>
      <c r="X131" s="114"/>
      <c r="Y131" s="114"/>
      <c r="Z131" s="114"/>
    </row>
    <row r="132" spans="1:26" ht="12.75" customHeight="1">
      <c r="A132" s="215">
        <v>717</v>
      </c>
      <c r="B132" s="188" t="s">
        <v>238</v>
      </c>
      <c r="C132" s="190" t="s">
        <v>920</v>
      </c>
      <c r="D132" s="211" t="s">
        <v>454</v>
      </c>
      <c r="E132" s="141" t="s">
        <v>921</v>
      </c>
      <c r="F132" s="142">
        <v>247</v>
      </c>
      <c r="G132" s="143" t="s">
        <v>748</v>
      </c>
      <c r="H132" s="144">
        <v>198</v>
      </c>
      <c r="I132" s="141" t="s">
        <v>922</v>
      </c>
      <c r="J132" s="118">
        <v>92</v>
      </c>
      <c r="K132" s="118"/>
      <c r="L132" s="145"/>
      <c r="M132" s="143" t="s">
        <v>1</v>
      </c>
      <c r="N132" s="118" t="s">
        <v>923</v>
      </c>
      <c r="O132" s="144">
        <v>180</v>
      </c>
      <c r="P132" s="141"/>
      <c r="Q132" s="118"/>
      <c r="R132" s="118"/>
      <c r="S132" s="118"/>
      <c r="T132" s="118"/>
      <c r="U132" s="205" t="s">
        <v>152</v>
      </c>
      <c r="V132" s="114"/>
      <c r="W132" s="114"/>
      <c r="X132" s="114"/>
      <c r="Y132" s="114"/>
      <c r="Z132" s="114"/>
    </row>
    <row r="133" spans="1:26" ht="12.75" customHeight="1">
      <c r="A133" s="215">
        <v>707</v>
      </c>
      <c r="B133" s="188" t="s">
        <v>367</v>
      </c>
      <c r="C133" s="190" t="s">
        <v>924</v>
      </c>
      <c r="D133" s="211" t="s">
        <v>454</v>
      </c>
      <c r="E133" s="141" t="s">
        <v>925</v>
      </c>
      <c r="F133" s="142">
        <v>314</v>
      </c>
      <c r="G133" s="217" t="s">
        <v>577</v>
      </c>
      <c r="H133" s="144">
        <v>163</v>
      </c>
      <c r="I133" s="141" t="s">
        <v>926</v>
      </c>
      <c r="J133" s="118">
        <v>66</v>
      </c>
      <c r="K133" s="118"/>
      <c r="L133" s="145"/>
      <c r="M133" s="143" t="s">
        <v>1</v>
      </c>
      <c r="N133" s="118" t="s">
        <v>927</v>
      </c>
      <c r="O133" s="144">
        <v>164</v>
      </c>
      <c r="P133" s="141"/>
      <c r="Q133" s="118"/>
      <c r="R133" s="118"/>
      <c r="S133" s="118"/>
      <c r="T133" s="118"/>
      <c r="U133" s="205" t="s">
        <v>153</v>
      </c>
      <c r="V133" s="114"/>
      <c r="W133" s="114"/>
      <c r="X133" s="114"/>
      <c r="Y133" s="114"/>
      <c r="Z133" s="114"/>
    </row>
    <row r="134" spans="1:26" ht="12.75" customHeight="1">
      <c r="A134" s="215">
        <v>705</v>
      </c>
      <c r="B134" s="187" t="s">
        <v>928</v>
      </c>
      <c r="C134" s="118" t="s">
        <v>929</v>
      </c>
      <c r="D134" s="144" t="s">
        <v>782</v>
      </c>
      <c r="E134" s="141" t="s">
        <v>817</v>
      </c>
      <c r="F134" s="142">
        <v>272</v>
      </c>
      <c r="G134" s="143" t="s">
        <v>930</v>
      </c>
      <c r="H134" s="144">
        <v>121</v>
      </c>
      <c r="I134" s="141" t="s">
        <v>931</v>
      </c>
      <c r="J134" s="118">
        <v>34</v>
      </c>
      <c r="K134" s="118"/>
      <c r="L134" s="145"/>
      <c r="M134" s="143" t="s">
        <v>1</v>
      </c>
      <c r="N134" s="118" t="s">
        <v>932</v>
      </c>
      <c r="O134" s="144">
        <v>278</v>
      </c>
      <c r="P134" s="141"/>
      <c r="Q134" s="118"/>
      <c r="R134" s="118"/>
      <c r="S134" s="118"/>
      <c r="T134" s="118"/>
      <c r="U134" s="205" t="s">
        <v>155</v>
      </c>
      <c r="V134" s="114"/>
      <c r="W134" s="114"/>
      <c r="X134" s="114"/>
      <c r="Y134" s="114"/>
      <c r="Z134" s="114"/>
    </row>
    <row r="135" spans="1:26" ht="12.75" customHeight="1">
      <c r="A135" s="215">
        <v>701</v>
      </c>
      <c r="B135" s="186" t="s">
        <v>933</v>
      </c>
      <c r="C135" s="153">
        <v>38455</v>
      </c>
      <c r="D135" s="212" t="s">
        <v>478</v>
      </c>
      <c r="E135" s="141" t="s">
        <v>934</v>
      </c>
      <c r="F135" s="142">
        <v>291</v>
      </c>
      <c r="G135" s="143" t="s">
        <v>669</v>
      </c>
      <c r="H135" s="144">
        <v>114</v>
      </c>
      <c r="I135" s="141" t="s">
        <v>935</v>
      </c>
      <c r="J135" s="118">
        <v>177</v>
      </c>
      <c r="K135" s="118"/>
      <c r="L135" s="145"/>
      <c r="M135" s="143" t="s">
        <v>1</v>
      </c>
      <c r="N135" s="118" t="s">
        <v>936</v>
      </c>
      <c r="O135" s="144">
        <v>119</v>
      </c>
      <c r="P135" s="141"/>
      <c r="Q135" s="118"/>
      <c r="R135" s="118"/>
      <c r="S135" s="118"/>
      <c r="T135" s="118"/>
      <c r="U135" s="205" t="s">
        <v>156</v>
      </c>
      <c r="V135" s="114"/>
      <c r="W135" s="114"/>
      <c r="X135" s="114"/>
      <c r="Y135" s="114"/>
      <c r="Z135" s="114"/>
    </row>
    <row r="136" spans="1:26" ht="12.75" customHeight="1">
      <c r="A136" s="215">
        <v>678</v>
      </c>
      <c r="B136" s="185" t="s">
        <v>239</v>
      </c>
      <c r="C136" s="189">
        <v>38929</v>
      </c>
      <c r="D136" s="155" t="s">
        <v>454</v>
      </c>
      <c r="E136" s="141" t="s">
        <v>937</v>
      </c>
      <c r="F136" s="142">
        <v>218</v>
      </c>
      <c r="G136" s="143" t="s">
        <v>562</v>
      </c>
      <c r="H136" s="144">
        <v>168</v>
      </c>
      <c r="I136" s="141" t="s">
        <v>938</v>
      </c>
      <c r="J136" s="118">
        <v>72</v>
      </c>
      <c r="K136" s="118"/>
      <c r="L136" s="145"/>
      <c r="M136" s="143" t="s">
        <v>1</v>
      </c>
      <c r="N136" s="118" t="s">
        <v>939</v>
      </c>
      <c r="O136" s="144">
        <v>220</v>
      </c>
      <c r="P136" s="141"/>
      <c r="Q136" s="118"/>
      <c r="R136" s="118"/>
      <c r="S136" s="118"/>
      <c r="T136" s="118"/>
      <c r="U136" s="205" t="s">
        <v>158</v>
      </c>
      <c r="V136" s="114"/>
      <c r="W136" s="114"/>
      <c r="X136" s="114"/>
      <c r="Y136" s="114"/>
      <c r="Z136" s="114"/>
    </row>
    <row r="137" spans="1:26" ht="12.75" customHeight="1">
      <c r="A137" s="215">
        <v>648</v>
      </c>
      <c r="B137" s="188" t="s">
        <v>940</v>
      </c>
      <c r="C137" s="190" t="s">
        <v>941</v>
      </c>
      <c r="D137" s="211" t="s">
        <v>454</v>
      </c>
      <c r="E137" s="141" t="s">
        <v>548</v>
      </c>
      <c r="F137" s="142">
        <v>334</v>
      </c>
      <c r="G137" s="143" t="s">
        <v>605</v>
      </c>
      <c r="H137" s="144">
        <v>142</v>
      </c>
      <c r="I137" s="141" t="s">
        <v>942</v>
      </c>
      <c r="J137" s="118">
        <v>100</v>
      </c>
      <c r="K137" s="118"/>
      <c r="L137" s="145"/>
      <c r="M137" s="143" t="s">
        <v>1</v>
      </c>
      <c r="N137" s="118" t="s">
        <v>943</v>
      </c>
      <c r="O137" s="144">
        <v>72</v>
      </c>
      <c r="P137" s="141"/>
      <c r="Q137" s="118"/>
      <c r="R137" s="118"/>
      <c r="S137" s="118"/>
      <c r="T137" s="118"/>
      <c r="U137" s="205" t="s">
        <v>159</v>
      </c>
      <c r="V137" s="114"/>
      <c r="W137" s="114"/>
      <c r="X137" s="114"/>
      <c r="Y137" s="114"/>
      <c r="Z137" s="114"/>
    </row>
    <row r="138" spans="1:26" ht="12.75" customHeight="1">
      <c r="A138" s="215">
        <v>635</v>
      </c>
      <c r="B138" s="188" t="s">
        <v>944</v>
      </c>
      <c r="C138" s="190" t="s">
        <v>945</v>
      </c>
      <c r="D138" s="211" t="s">
        <v>609</v>
      </c>
      <c r="E138" s="141" t="s">
        <v>946</v>
      </c>
      <c r="F138" s="142">
        <v>240</v>
      </c>
      <c r="G138" s="143" t="s">
        <v>809</v>
      </c>
      <c r="H138" s="144">
        <v>184</v>
      </c>
      <c r="I138" s="141" t="s">
        <v>947</v>
      </c>
      <c r="J138" s="118">
        <v>130</v>
      </c>
      <c r="K138" s="118"/>
      <c r="L138" s="145"/>
      <c r="M138" s="143" t="s">
        <v>1</v>
      </c>
      <c r="N138" s="118" t="s">
        <v>948</v>
      </c>
      <c r="O138" s="144">
        <v>81</v>
      </c>
      <c r="P138" s="141"/>
      <c r="Q138" s="118"/>
      <c r="R138" s="118"/>
      <c r="S138" s="118"/>
      <c r="T138" s="118"/>
      <c r="U138" s="205" t="s">
        <v>160</v>
      </c>
      <c r="V138" s="114"/>
      <c r="W138" s="114"/>
      <c r="X138" s="114"/>
      <c r="Y138" s="114"/>
      <c r="Z138" s="114"/>
    </row>
    <row r="139" spans="1:26" ht="12.75" customHeight="1">
      <c r="A139" s="215">
        <v>595</v>
      </c>
      <c r="B139" s="185" t="s">
        <v>140</v>
      </c>
      <c r="C139" s="118" t="s">
        <v>198</v>
      </c>
      <c r="D139" s="212" t="s">
        <v>687</v>
      </c>
      <c r="E139" s="141" t="s">
        <v>953</v>
      </c>
      <c r="F139" s="142">
        <v>203</v>
      </c>
      <c r="G139" s="143" t="s">
        <v>954</v>
      </c>
      <c r="H139" s="144">
        <v>104</v>
      </c>
      <c r="I139" s="141" t="s">
        <v>955</v>
      </c>
      <c r="J139" s="118">
        <v>99</v>
      </c>
      <c r="K139" s="118"/>
      <c r="L139" s="145"/>
      <c r="M139" s="143" t="s">
        <v>1</v>
      </c>
      <c r="N139" s="118" t="s">
        <v>956</v>
      </c>
      <c r="O139" s="144">
        <v>189</v>
      </c>
      <c r="P139" s="207"/>
      <c r="Q139" s="164"/>
      <c r="R139" s="164"/>
      <c r="S139" s="118"/>
      <c r="T139" s="118"/>
      <c r="U139" s="205" t="s">
        <v>254</v>
      </c>
      <c r="V139" s="114"/>
      <c r="W139" s="114"/>
      <c r="X139" s="114"/>
      <c r="Y139" s="114"/>
      <c r="Z139" s="114"/>
    </row>
    <row r="140" spans="1:26" ht="12.75" customHeight="1">
      <c r="A140" s="215">
        <v>584</v>
      </c>
      <c r="B140" s="198" t="s">
        <v>350</v>
      </c>
      <c r="C140" s="161" t="s">
        <v>949</v>
      </c>
      <c r="D140" s="211" t="s">
        <v>609</v>
      </c>
      <c r="E140" s="206" t="s">
        <v>950</v>
      </c>
      <c r="F140" s="142">
        <v>228</v>
      </c>
      <c r="G140" s="217" t="s">
        <v>789</v>
      </c>
      <c r="H140" s="144">
        <v>99</v>
      </c>
      <c r="I140" s="141" t="s">
        <v>951</v>
      </c>
      <c r="J140" s="118">
        <v>98</v>
      </c>
      <c r="K140" s="118"/>
      <c r="L140" s="145"/>
      <c r="M140" s="143" t="s">
        <v>1</v>
      </c>
      <c r="N140" s="118" t="s">
        <v>952</v>
      </c>
      <c r="O140" s="144">
        <v>159</v>
      </c>
      <c r="P140" s="141"/>
      <c r="Q140" s="118"/>
      <c r="R140" s="118"/>
      <c r="S140" s="118"/>
      <c r="T140" s="118"/>
      <c r="U140" s="205" t="s">
        <v>957</v>
      </c>
      <c r="V140" s="114"/>
      <c r="W140" s="114"/>
      <c r="X140" s="114"/>
      <c r="Y140" s="114"/>
      <c r="Z140" s="114"/>
    </row>
    <row r="141" spans="1:26" ht="12.75" customHeight="1">
      <c r="A141" s="215">
        <v>535</v>
      </c>
      <c r="B141" s="188" t="s">
        <v>147</v>
      </c>
      <c r="C141" s="190" t="s">
        <v>958</v>
      </c>
      <c r="D141" s="211" t="s">
        <v>454</v>
      </c>
      <c r="E141" s="141" t="s">
        <v>934</v>
      </c>
      <c r="F141" s="142">
        <v>291</v>
      </c>
      <c r="G141" s="143" t="s">
        <v>959</v>
      </c>
      <c r="H141" s="144">
        <v>39</v>
      </c>
      <c r="I141" s="141" t="s">
        <v>960</v>
      </c>
      <c r="J141" s="118">
        <v>70</v>
      </c>
      <c r="K141" s="118"/>
      <c r="L141" s="145"/>
      <c r="M141" s="143" t="s">
        <v>1</v>
      </c>
      <c r="N141" s="218" t="s">
        <v>1039</v>
      </c>
      <c r="O141" s="144">
        <v>135</v>
      </c>
      <c r="P141" s="141"/>
      <c r="Q141" s="118"/>
      <c r="R141" s="118"/>
      <c r="S141" s="118"/>
      <c r="T141" s="118"/>
      <c r="U141" s="205" t="s">
        <v>961</v>
      </c>
      <c r="V141" s="114"/>
      <c r="W141" s="114"/>
      <c r="X141" s="114"/>
      <c r="Y141" s="114"/>
      <c r="Z141" s="114"/>
    </row>
    <row r="142" spans="1:26" ht="12.75" customHeight="1">
      <c r="A142" s="215">
        <v>530</v>
      </c>
      <c r="B142" s="187" t="s">
        <v>362</v>
      </c>
      <c r="C142" s="118" t="s">
        <v>198</v>
      </c>
      <c r="D142" s="144" t="s">
        <v>637</v>
      </c>
      <c r="E142" s="141" t="s">
        <v>962</v>
      </c>
      <c r="F142" s="142">
        <v>196</v>
      </c>
      <c r="G142" s="143" t="s">
        <v>665</v>
      </c>
      <c r="H142" s="144">
        <v>110</v>
      </c>
      <c r="I142" s="141" t="s">
        <v>963</v>
      </c>
      <c r="J142" s="118">
        <v>142</v>
      </c>
      <c r="K142" s="118"/>
      <c r="L142" s="145"/>
      <c r="M142" s="143" t="s">
        <v>1</v>
      </c>
      <c r="N142" s="118" t="s">
        <v>964</v>
      </c>
      <c r="O142" s="144">
        <v>82</v>
      </c>
      <c r="P142" s="141"/>
      <c r="Q142" s="118"/>
      <c r="R142" s="118"/>
      <c r="S142" s="118"/>
      <c r="T142" s="118"/>
      <c r="U142" s="205" t="s">
        <v>965</v>
      </c>
      <c r="V142" s="114"/>
      <c r="W142" s="114"/>
      <c r="X142" s="114"/>
      <c r="Y142" s="114"/>
      <c r="Z142" s="114"/>
    </row>
    <row r="143" spans="1:26" ht="12.75" customHeight="1">
      <c r="A143" s="215">
        <v>516</v>
      </c>
      <c r="B143" s="185" t="s">
        <v>242</v>
      </c>
      <c r="C143" s="118" t="s">
        <v>198</v>
      </c>
      <c r="D143" s="212" t="s">
        <v>440</v>
      </c>
      <c r="E143" s="141" t="s">
        <v>646</v>
      </c>
      <c r="F143" s="142">
        <v>192</v>
      </c>
      <c r="G143" s="143" t="s">
        <v>966</v>
      </c>
      <c r="H143" s="144">
        <v>119</v>
      </c>
      <c r="I143" s="141" t="s">
        <v>967</v>
      </c>
      <c r="J143" s="118">
        <v>62</v>
      </c>
      <c r="K143" s="118"/>
      <c r="L143" s="145"/>
      <c r="M143" s="143" t="s">
        <v>1</v>
      </c>
      <c r="N143" s="118" t="s">
        <v>968</v>
      </c>
      <c r="O143" s="144">
        <v>143</v>
      </c>
      <c r="P143" s="141"/>
      <c r="Q143" s="118"/>
      <c r="R143" s="118"/>
      <c r="S143" s="118"/>
      <c r="T143" s="118"/>
      <c r="U143" s="205" t="s">
        <v>969</v>
      </c>
      <c r="V143" s="114"/>
      <c r="W143" s="114"/>
      <c r="X143" s="114"/>
      <c r="Y143" s="114"/>
      <c r="Z143" s="114"/>
    </row>
    <row r="144" spans="1:26" ht="12.75" customHeight="1">
      <c r="A144" s="215">
        <v>479</v>
      </c>
      <c r="B144" s="185" t="s">
        <v>98</v>
      </c>
      <c r="C144" s="189">
        <v>38681</v>
      </c>
      <c r="D144" s="155" t="s">
        <v>454</v>
      </c>
      <c r="E144" s="141" t="s">
        <v>970</v>
      </c>
      <c r="F144" s="142">
        <v>206</v>
      </c>
      <c r="G144" s="143" t="s">
        <v>798</v>
      </c>
      <c r="H144" s="144">
        <v>146</v>
      </c>
      <c r="I144" s="141" t="s">
        <v>602</v>
      </c>
      <c r="J144" s="118">
        <v>93</v>
      </c>
      <c r="K144" s="118"/>
      <c r="L144" s="145"/>
      <c r="M144" s="143" t="s">
        <v>1</v>
      </c>
      <c r="N144" s="118" t="s">
        <v>971</v>
      </c>
      <c r="O144" s="144">
        <v>34</v>
      </c>
      <c r="P144" s="141"/>
      <c r="Q144" s="118"/>
      <c r="R144" s="118"/>
      <c r="S144" s="118"/>
      <c r="T144" s="118"/>
      <c r="U144" s="205" t="s">
        <v>972</v>
      </c>
      <c r="V144" s="114"/>
      <c r="W144" s="114"/>
      <c r="X144" s="114"/>
      <c r="Y144" s="114"/>
      <c r="Z144" s="114"/>
    </row>
    <row r="145" spans="1:26" ht="12.75" customHeight="1">
      <c r="A145" s="215">
        <v>478</v>
      </c>
      <c r="B145" s="187" t="s">
        <v>973</v>
      </c>
      <c r="C145" s="118" t="s">
        <v>974</v>
      </c>
      <c r="D145" s="144" t="s">
        <v>460</v>
      </c>
      <c r="E145" s="141" t="s">
        <v>975</v>
      </c>
      <c r="F145" s="142">
        <v>184</v>
      </c>
      <c r="G145" s="143" t="s">
        <v>976</v>
      </c>
      <c r="H145" s="144">
        <v>107</v>
      </c>
      <c r="I145" s="141" t="s">
        <v>790</v>
      </c>
      <c r="J145" s="118">
        <v>20</v>
      </c>
      <c r="K145" s="118"/>
      <c r="L145" s="145"/>
      <c r="M145" s="143" t="s">
        <v>1</v>
      </c>
      <c r="N145" s="118" t="s">
        <v>977</v>
      </c>
      <c r="O145" s="144">
        <v>167</v>
      </c>
      <c r="P145" s="141"/>
      <c r="Q145" s="118"/>
      <c r="R145" s="118"/>
      <c r="S145" s="118"/>
      <c r="T145" s="118"/>
      <c r="U145" s="205" t="s">
        <v>978</v>
      </c>
      <c r="V145" s="114"/>
      <c r="W145" s="114"/>
      <c r="X145" s="114"/>
      <c r="Y145" s="114"/>
      <c r="Z145" s="114"/>
    </row>
    <row r="146" spans="1:26" ht="12.75" customHeight="1">
      <c r="A146" s="215">
        <v>469</v>
      </c>
      <c r="B146" s="198" t="s">
        <v>250</v>
      </c>
      <c r="C146" s="161" t="s">
        <v>979</v>
      </c>
      <c r="D146" s="152" t="s">
        <v>454</v>
      </c>
      <c r="E146" s="141" t="s">
        <v>980</v>
      </c>
      <c r="F146" s="142">
        <v>179</v>
      </c>
      <c r="G146" s="143" t="s">
        <v>981</v>
      </c>
      <c r="H146" s="144">
        <v>76</v>
      </c>
      <c r="I146" s="141" t="s">
        <v>982</v>
      </c>
      <c r="J146" s="118">
        <v>38</v>
      </c>
      <c r="K146" s="118"/>
      <c r="L146" s="145"/>
      <c r="M146" s="143" t="s">
        <v>1</v>
      </c>
      <c r="N146" s="118" t="s">
        <v>983</v>
      </c>
      <c r="O146" s="144">
        <v>176</v>
      </c>
      <c r="P146" s="141"/>
      <c r="Q146" s="118"/>
      <c r="R146" s="118"/>
      <c r="S146" s="118"/>
      <c r="T146" s="118"/>
      <c r="U146" s="205" t="s">
        <v>984</v>
      </c>
      <c r="V146" s="114"/>
      <c r="W146" s="114"/>
      <c r="X146" s="114"/>
      <c r="Y146" s="114"/>
      <c r="Z146" s="114"/>
    </row>
    <row r="147" spans="1:26" ht="12.75" customHeight="1">
      <c r="A147" s="215">
        <v>465</v>
      </c>
      <c r="B147" s="185" t="s">
        <v>985</v>
      </c>
      <c r="C147" s="153">
        <v>38510</v>
      </c>
      <c r="D147" s="212" t="s">
        <v>466</v>
      </c>
      <c r="E147" s="141" t="s">
        <v>986</v>
      </c>
      <c r="F147" s="142">
        <v>233</v>
      </c>
      <c r="G147" s="143" t="s">
        <v>987</v>
      </c>
      <c r="H147" s="144">
        <v>75</v>
      </c>
      <c r="I147" s="141" t="s">
        <v>988</v>
      </c>
      <c r="J147" s="118">
        <v>46</v>
      </c>
      <c r="K147" s="118"/>
      <c r="L147" s="145"/>
      <c r="M147" s="143" t="s">
        <v>1</v>
      </c>
      <c r="N147" s="118" t="s">
        <v>989</v>
      </c>
      <c r="O147" s="144">
        <v>111</v>
      </c>
      <c r="P147" s="141"/>
      <c r="Q147" s="118"/>
      <c r="R147" s="118"/>
      <c r="S147" s="118"/>
      <c r="T147" s="118"/>
      <c r="U147" s="205" t="s">
        <v>990</v>
      </c>
      <c r="V147" s="114"/>
      <c r="W147" s="114"/>
      <c r="X147" s="114"/>
      <c r="Y147" s="114"/>
      <c r="Z147" s="114"/>
    </row>
    <row r="148" spans="1:26" ht="12.75" customHeight="1">
      <c r="A148" s="215">
        <v>444</v>
      </c>
      <c r="B148" s="194" t="s">
        <v>991</v>
      </c>
      <c r="C148" s="200">
        <v>38942</v>
      </c>
      <c r="D148" s="211" t="s">
        <v>609</v>
      </c>
      <c r="E148" s="141" t="s">
        <v>992</v>
      </c>
      <c r="F148" s="142">
        <v>148</v>
      </c>
      <c r="G148" s="143" t="s">
        <v>993</v>
      </c>
      <c r="H148" s="144">
        <v>83</v>
      </c>
      <c r="I148" s="141" t="s">
        <v>994</v>
      </c>
      <c r="J148" s="118">
        <v>69</v>
      </c>
      <c r="K148" s="118"/>
      <c r="L148" s="145"/>
      <c r="M148" s="143" t="s">
        <v>1</v>
      </c>
      <c r="N148" s="118" t="s">
        <v>995</v>
      </c>
      <c r="O148" s="144">
        <v>144</v>
      </c>
      <c r="P148" s="141"/>
      <c r="Q148" s="118"/>
      <c r="R148" s="118"/>
      <c r="S148" s="118"/>
      <c r="T148" s="118"/>
      <c r="U148" s="205" t="s">
        <v>996</v>
      </c>
      <c r="V148" s="114"/>
      <c r="W148" s="114"/>
      <c r="X148" s="114"/>
      <c r="Y148" s="114"/>
      <c r="Z148" s="114"/>
    </row>
    <row r="149" spans="1:26" ht="12.75" customHeight="1">
      <c r="A149" s="215">
        <v>399</v>
      </c>
      <c r="B149" s="194" t="s">
        <v>154</v>
      </c>
      <c r="C149" s="200">
        <v>38729</v>
      </c>
      <c r="D149" s="211" t="s">
        <v>609</v>
      </c>
      <c r="E149" s="141" t="s">
        <v>997</v>
      </c>
      <c r="F149" s="142">
        <v>178</v>
      </c>
      <c r="G149" s="143" t="s">
        <v>707</v>
      </c>
      <c r="H149" s="144">
        <v>19</v>
      </c>
      <c r="I149" s="141" t="s">
        <v>887</v>
      </c>
      <c r="J149" s="118">
        <v>139</v>
      </c>
      <c r="K149" s="118"/>
      <c r="L149" s="145"/>
      <c r="M149" s="143" t="s">
        <v>1</v>
      </c>
      <c r="N149" s="118" t="s">
        <v>998</v>
      </c>
      <c r="O149" s="144">
        <v>63</v>
      </c>
      <c r="P149" s="141"/>
      <c r="Q149" s="118"/>
      <c r="R149" s="118"/>
      <c r="S149" s="118"/>
      <c r="T149" s="118"/>
      <c r="U149" s="205" t="s">
        <v>999</v>
      </c>
      <c r="V149" s="114"/>
      <c r="W149" s="114"/>
      <c r="X149" s="114"/>
      <c r="Y149" s="114"/>
      <c r="Z149" s="114"/>
    </row>
    <row r="150" spans="1:26" ht="12.75" customHeight="1">
      <c r="A150" s="215">
        <v>284</v>
      </c>
      <c r="B150" s="188" t="s">
        <v>1000</v>
      </c>
      <c r="C150" s="190" t="s">
        <v>1001</v>
      </c>
      <c r="D150" s="211" t="s">
        <v>454</v>
      </c>
      <c r="E150" s="141" t="s">
        <v>1002</v>
      </c>
      <c r="F150" s="142">
        <v>22</v>
      </c>
      <c r="G150" s="143" t="s">
        <v>1003</v>
      </c>
      <c r="H150" s="144">
        <v>62</v>
      </c>
      <c r="I150" s="141" t="s">
        <v>1004</v>
      </c>
      <c r="J150" s="118">
        <v>187</v>
      </c>
      <c r="K150" s="118"/>
      <c r="L150" s="145"/>
      <c r="M150" s="143" t="s">
        <v>1</v>
      </c>
      <c r="N150" s="118" t="s">
        <v>1005</v>
      </c>
      <c r="O150" s="144">
        <v>13</v>
      </c>
      <c r="P150" s="141"/>
      <c r="Q150" s="118"/>
      <c r="R150" s="118"/>
      <c r="S150" s="118"/>
      <c r="T150" s="118"/>
      <c r="U150" s="205" t="s">
        <v>1006</v>
      </c>
      <c r="V150" s="114"/>
      <c r="W150" s="114"/>
      <c r="X150" s="114"/>
      <c r="Y150" s="114"/>
      <c r="Z150" s="114"/>
    </row>
    <row r="151" spans="1:26" ht="12.75" customHeight="1">
      <c r="A151" s="215">
        <v>279</v>
      </c>
      <c r="B151" s="191" t="s">
        <v>243</v>
      </c>
      <c r="C151" s="192" t="s">
        <v>1007</v>
      </c>
      <c r="D151" s="211" t="s">
        <v>609</v>
      </c>
      <c r="E151" s="141" t="s">
        <v>1008</v>
      </c>
      <c r="F151" s="142">
        <v>115</v>
      </c>
      <c r="G151" s="143" t="s">
        <v>1009</v>
      </c>
      <c r="H151" s="144">
        <v>21</v>
      </c>
      <c r="I151" s="141" t="s">
        <v>1010</v>
      </c>
      <c r="J151" s="118">
        <v>64</v>
      </c>
      <c r="K151" s="118"/>
      <c r="L151" s="145"/>
      <c r="M151" s="143" t="s">
        <v>1</v>
      </c>
      <c r="N151" s="118" t="s">
        <v>1011</v>
      </c>
      <c r="O151" s="144">
        <v>79</v>
      </c>
      <c r="P151" s="141"/>
      <c r="Q151" s="118"/>
      <c r="R151" s="118"/>
      <c r="S151" s="118"/>
      <c r="T151" s="118"/>
      <c r="U151" s="205" t="s">
        <v>1012</v>
      </c>
      <c r="V151" s="114"/>
      <c r="W151" s="114"/>
      <c r="X151" s="114"/>
      <c r="Y151" s="114"/>
      <c r="Z151" s="114"/>
    </row>
    <row r="152" spans="1:22" ht="12.75" customHeight="1">
      <c r="A152" s="215">
        <v>257</v>
      </c>
      <c r="B152" s="185" t="s">
        <v>157</v>
      </c>
      <c r="C152" s="189">
        <v>38827</v>
      </c>
      <c r="D152" s="155" t="s">
        <v>454</v>
      </c>
      <c r="E152" s="141" t="s">
        <v>1013</v>
      </c>
      <c r="F152" s="142">
        <v>86</v>
      </c>
      <c r="G152" s="143" t="s">
        <v>1014</v>
      </c>
      <c r="H152" s="144">
        <v>34</v>
      </c>
      <c r="I152" s="141" t="s">
        <v>1015</v>
      </c>
      <c r="J152" s="118">
        <v>112</v>
      </c>
      <c r="K152" s="118"/>
      <c r="L152" s="145"/>
      <c r="M152" s="143" t="s">
        <v>1</v>
      </c>
      <c r="N152" s="118" t="s">
        <v>1016</v>
      </c>
      <c r="O152" s="144">
        <v>25</v>
      </c>
      <c r="P152" s="141"/>
      <c r="Q152" s="118"/>
      <c r="R152" s="118"/>
      <c r="S152" s="118"/>
      <c r="T152" s="118"/>
      <c r="U152" s="205" t="s">
        <v>1017</v>
      </c>
      <c r="V152" s="114"/>
    </row>
    <row r="153" spans="1:22" ht="12.75" customHeight="1">
      <c r="A153" s="215">
        <v>200</v>
      </c>
      <c r="B153" s="198" t="s">
        <v>372</v>
      </c>
      <c r="C153" s="118" t="s">
        <v>198</v>
      </c>
      <c r="D153" s="212" t="s">
        <v>687</v>
      </c>
      <c r="E153" s="141" t="s">
        <v>1018</v>
      </c>
      <c r="F153" s="142">
        <v>100</v>
      </c>
      <c r="G153" s="143" t="s">
        <v>1019</v>
      </c>
      <c r="H153" s="144">
        <v>29</v>
      </c>
      <c r="I153" s="141" t="s">
        <v>1020</v>
      </c>
      <c r="J153" s="118" t="s">
        <v>74</v>
      </c>
      <c r="K153" s="118"/>
      <c r="L153" s="145"/>
      <c r="M153" s="143" t="s">
        <v>1</v>
      </c>
      <c r="N153" s="118" t="s">
        <v>1021</v>
      </c>
      <c r="O153" s="144">
        <v>71</v>
      </c>
      <c r="P153" s="141"/>
      <c r="Q153" s="118"/>
      <c r="R153" s="118"/>
      <c r="S153" s="118"/>
      <c r="T153" s="118"/>
      <c r="U153" s="205" t="s">
        <v>1022</v>
      </c>
      <c r="V153" s="114"/>
    </row>
    <row r="154" spans="1:22" ht="12.75" customHeight="1" thickBot="1">
      <c r="A154" s="216">
        <v>626</v>
      </c>
      <c r="B154" s="201" t="s">
        <v>132</v>
      </c>
      <c r="C154" s="167" t="s">
        <v>508</v>
      </c>
      <c r="D154" s="172" t="s">
        <v>609</v>
      </c>
      <c r="E154" s="169" t="s">
        <v>1023</v>
      </c>
      <c r="F154" s="170">
        <v>155</v>
      </c>
      <c r="G154" s="171" t="s">
        <v>789</v>
      </c>
      <c r="H154" s="172">
        <v>99</v>
      </c>
      <c r="I154" s="169" t="s">
        <v>1024</v>
      </c>
      <c r="J154" s="167">
        <v>73</v>
      </c>
      <c r="K154" s="167"/>
      <c r="L154" s="173"/>
      <c r="M154" s="171" t="s">
        <v>1</v>
      </c>
      <c r="N154" s="167" t="s">
        <v>1025</v>
      </c>
      <c r="O154" s="172">
        <v>299</v>
      </c>
      <c r="P154" s="208"/>
      <c r="Q154" s="197"/>
      <c r="R154" s="197"/>
      <c r="S154" s="167"/>
      <c r="T154" s="167"/>
      <c r="U154" s="196" t="s">
        <v>1026</v>
      </c>
      <c r="V154" s="114"/>
    </row>
  </sheetData>
  <sheetProtection/>
  <mergeCells count="6">
    <mergeCell ref="M6:N6"/>
    <mergeCell ref="A71:U71"/>
    <mergeCell ref="M73:N73"/>
    <mergeCell ref="A1:U1"/>
    <mergeCell ref="A2:U2"/>
    <mergeCell ref="A4:U4"/>
  </mergeCells>
  <printOptions/>
  <pageMargins left="0.3125" right="0.25" top="0.4583333333333333" bottom="0.354166666666666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view="pageLayout" workbookViewId="0" topLeftCell="A1">
      <selection activeCell="D16" sqref="D16"/>
    </sheetView>
  </sheetViews>
  <sheetFormatPr defaultColWidth="9.00390625" defaultRowHeight="12.75"/>
  <cols>
    <col min="1" max="1" width="4.625" style="56" customWidth="1"/>
    <col min="2" max="2" width="26.625" style="57" customWidth="1"/>
    <col min="3" max="3" width="12.875" style="57" customWidth="1"/>
    <col min="4" max="4" width="23.75390625" style="57" customWidth="1"/>
    <col min="5" max="5" width="14.125" style="58" customWidth="1"/>
    <col min="6" max="16384" width="9.125" style="57" customWidth="1"/>
  </cols>
  <sheetData>
    <row r="1" spans="1:6" s="1" customFormat="1" ht="23.25" customHeight="1">
      <c r="A1" s="450" t="s">
        <v>266</v>
      </c>
      <c r="B1" s="450"/>
      <c r="C1" s="450"/>
      <c r="D1" s="450"/>
      <c r="E1" s="450"/>
      <c r="F1" s="450"/>
    </row>
    <row r="2" spans="1:6" s="1" customFormat="1" ht="18.75" customHeight="1">
      <c r="A2" s="451" t="s">
        <v>267</v>
      </c>
      <c r="B2" s="451"/>
      <c r="C2" s="451"/>
      <c r="D2" s="451"/>
      <c r="E2" s="451"/>
      <c r="F2" s="451"/>
    </row>
    <row r="3" spans="1:6" s="1" customFormat="1" ht="18.75" customHeight="1">
      <c r="A3" s="451" t="s">
        <v>268</v>
      </c>
      <c r="B3" s="451"/>
      <c r="C3" s="451"/>
      <c r="D3" s="451"/>
      <c r="E3" s="451"/>
      <c r="F3" s="451"/>
    </row>
    <row r="4" spans="1:5" s="1" customFormat="1" ht="6.75" customHeight="1">
      <c r="A4" s="2"/>
      <c r="B4" s="2"/>
      <c r="C4" s="2"/>
      <c r="D4" s="2"/>
      <c r="E4" s="2"/>
    </row>
    <row r="5" spans="1:6" s="221" customFormat="1" ht="15.75">
      <c r="A5" s="220" t="s">
        <v>1040</v>
      </c>
      <c r="C5" s="222"/>
      <c r="E5" s="223"/>
      <c r="F5" s="224"/>
    </row>
    <row r="6" spans="1:6" s="221" customFormat="1" ht="14.25">
      <c r="A6" s="225" t="s">
        <v>0</v>
      </c>
      <c r="B6" s="226" t="s">
        <v>1041</v>
      </c>
      <c r="C6" s="227">
        <v>38376</v>
      </c>
      <c r="D6" s="228" t="s">
        <v>466</v>
      </c>
      <c r="E6" s="229" t="s">
        <v>1042</v>
      </c>
      <c r="F6" s="230" t="s">
        <v>186</v>
      </c>
    </row>
    <row r="7" spans="1:6" s="221" customFormat="1" ht="14.25">
      <c r="A7" s="225" t="s">
        <v>87</v>
      </c>
      <c r="B7" s="231" t="s">
        <v>229</v>
      </c>
      <c r="C7" s="227">
        <v>38422</v>
      </c>
      <c r="D7" s="10" t="s">
        <v>434</v>
      </c>
      <c r="E7" s="229" t="s">
        <v>1043</v>
      </c>
      <c r="F7" s="230" t="s">
        <v>188</v>
      </c>
    </row>
    <row r="8" spans="1:6" s="221" customFormat="1" ht="14.25">
      <c r="A8" s="225" t="s">
        <v>88</v>
      </c>
      <c r="B8" s="232" t="s">
        <v>244</v>
      </c>
      <c r="C8" s="227">
        <v>38540</v>
      </c>
      <c r="D8" s="228" t="s">
        <v>466</v>
      </c>
      <c r="E8" s="229" t="s">
        <v>1044</v>
      </c>
      <c r="F8" s="230" t="s">
        <v>189</v>
      </c>
    </row>
    <row r="9" spans="1:6" s="221" customFormat="1" ht="14.25">
      <c r="A9" s="225" t="s">
        <v>89</v>
      </c>
      <c r="B9" s="233" t="s">
        <v>265</v>
      </c>
      <c r="C9" s="234">
        <v>38482</v>
      </c>
      <c r="D9" s="235" t="s">
        <v>1045</v>
      </c>
      <c r="E9" s="229" t="s">
        <v>1046</v>
      </c>
      <c r="F9" s="230" t="s">
        <v>187</v>
      </c>
    </row>
    <row r="10" spans="1:6" s="221" customFormat="1" ht="14.25">
      <c r="A10" s="225" t="s">
        <v>90</v>
      </c>
      <c r="B10" s="226" t="s">
        <v>253</v>
      </c>
      <c r="C10" s="227">
        <v>38506</v>
      </c>
      <c r="D10" s="10" t="s">
        <v>466</v>
      </c>
      <c r="E10" s="229" t="s">
        <v>1047</v>
      </c>
      <c r="F10" s="230" t="s">
        <v>10</v>
      </c>
    </row>
    <row r="11" spans="1:6" s="221" customFormat="1" ht="14.25">
      <c r="A11" s="225" t="s">
        <v>91</v>
      </c>
      <c r="B11" s="236" t="s">
        <v>135</v>
      </c>
      <c r="C11" s="227">
        <v>38677</v>
      </c>
      <c r="D11" s="237" t="s">
        <v>478</v>
      </c>
      <c r="E11" s="229" t="s">
        <v>1048</v>
      </c>
      <c r="F11" s="230" t="s">
        <v>9</v>
      </c>
    </row>
    <row r="12" spans="1:6" s="221" customFormat="1" ht="14.25">
      <c r="A12" s="225" t="s">
        <v>92</v>
      </c>
      <c r="B12" s="232" t="s">
        <v>338</v>
      </c>
      <c r="C12" s="238">
        <v>2005</v>
      </c>
      <c r="D12" s="228" t="s">
        <v>466</v>
      </c>
      <c r="E12" s="229" t="s">
        <v>1049</v>
      </c>
      <c r="F12" s="230" t="s">
        <v>8</v>
      </c>
    </row>
    <row r="13" spans="1:6" s="221" customFormat="1" ht="14.25">
      <c r="A13" s="225" t="s">
        <v>93</v>
      </c>
      <c r="B13" s="236" t="s">
        <v>234</v>
      </c>
      <c r="C13" s="227">
        <v>38551</v>
      </c>
      <c r="D13" s="10" t="s">
        <v>478</v>
      </c>
      <c r="E13" s="229" t="s">
        <v>1050</v>
      </c>
      <c r="F13" s="230" t="s">
        <v>7</v>
      </c>
    </row>
    <row r="14" spans="1:6" s="221" customFormat="1" ht="14.25">
      <c r="A14" s="225" t="s">
        <v>119</v>
      </c>
      <c r="B14" s="226" t="s">
        <v>32</v>
      </c>
      <c r="C14" s="226">
        <v>2005</v>
      </c>
      <c r="D14" s="235" t="s">
        <v>440</v>
      </c>
      <c r="E14" s="229" t="s">
        <v>1051</v>
      </c>
      <c r="F14" s="230" t="s">
        <v>6</v>
      </c>
    </row>
    <row r="15" spans="1:6" s="221" customFormat="1" ht="14.25">
      <c r="A15" s="225" t="s">
        <v>120</v>
      </c>
      <c r="B15" s="231" t="s">
        <v>130</v>
      </c>
      <c r="C15" s="227">
        <v>38733</v>
      </c>
      <c r="D15" s="10" t="s">
        <v>434</v>
      </c>
      <c r="E15" s="229" t="s">
        <v>1052</v>
      </c>
      <c r="F15" s="230" t="s">
        <v>5</v>
      </c>
    </row>
    <row r="16" spans="1:6" s="221" customFormat="1" ht="14.25">
      <c r="A16" s="225" t="s">
        <v>121</v>
      </c>
      <c r="B16" s="236" t="s">
        <v>1053</v>
      </c>
      <c r="C16" s="227">
        <v>38516</v>
      </c>
      <c r="D16" s="10" t="s">
        <v>478</v>
      </c>
      <c r="E16" s="229" t="s">
        <v>1054</v>
      </c>
      <c r="F16" s="230" t="s">
        <v>4</v>
      </c>
    </row>
    <row r="17" spans="1:6" s="221" customFormat="1" ht="14.25">
      <c r="A17" s="225" t="s">
        <v>122</v>
      </c>
      <c r="B17" s="231" t="s">
        <v>245</v>
      </c>
      <c r="C17" s="227">
        <v>38461</v>
      </c>
      <c r="D17" s="228" t="s">
        <v>434</v>
      </c>
      <c r="E17" s="229" t="s">
        <v>1055</v>
      </c>
      <c r="F17" s="230" t="s">
        <v>3</v>
      </c>
    </row>
    <row r="18" spans="1:6" s="221" customFormat="1" ht="14.25">
      <c r="A18" s="225" t="s">
        <v>11</v>
      </c>
      <c r="B18" s="236" t="s">
        <v>875</v>
      </c>
      <c r="C18" s="227">
        <v>38623</v>
      </c>
      <c r="D18" s="10" t="s">
        <v>478</v>
      </c>
      <c r="E18" s="229" t="s">
        <v>1055</v>
      </c>
      <c r="F18" s="230" t="s">
        <v>2</v>
      </c>
    </row>
    <row r="19" spans="1:6" s="221" customFormat="1" ht="14.25">
      <c r="A19" s="225" t="s">
        <v>12</v>
      </c>
      <c r="B19" s="231" t="s">
        <v>240</v>
      </c>
      <c r="C19" s="227">
        <v>39053</v>
      </c>
      <c r="D19" s="10" t="s">
        <v>434</v>
      </c>
      <c r="E19" s="229" t="s">
        <v>1056</v>
      </c>
      <c r="F19" s="230" t="s">
        <v>1</v>
      </c>
    </row>
    <row r="20" spans="1:6" s="221" customFormat="1" ht="14.25">
      <c r="A20" s="239" t="s">
        <v>13</v>
      </c>
      <c r="B20" s="240" t="s">
        <v>318</v>
      </c>
      <c r="C20" s="241">
        <v>38514</v>
      </c>
      <c r="D20" s="242" t="s">
        <v>434</v>
      </c>
      <c r="E20" s="243" t="s">
        <v>1057</v>
      </c>
      <c r="F20" s="244" t="s">
        <v>39</v>
      </c>
    </row>
    <row r="21" spans="1:6" s="221" customFormat="1" ht="14.25">
      <c r="A21" s="245" t="s">
        <v>14</v>
      </c>
      <c r="B21" s="233" t="s">
        <v>123</v>
      </c>
      <c r="C21" s="234">
        <v>38871</v>
      </c>
      <c r="D21" s="10" t="s">
        <v>1045</v>
      </c>
      <c r="E21" s="223" t="s">
        <v>1058</v>
      </c>
      <c r="F21" s="224"/>
    </row>
    <row r="22" spans="1:6" s="221" customFormat="1" ht="14.25">
      <c r="A22" s="245" t="s">
        <v>15</v>
      </c>
      <c r="B22" s="226" t="s">
        <v>909</v>
      </c>
      <c r="C22" s="227">
        <v>38490</v>
      </c>
      <c r="D22" s="235" t="s">
        <v>466</v>
      </c>
      <c r="E22" s="223" t="s">
        <v>1059</v>
      </c>
      <c r="F22" s="224"/>
    </row>
    <row r="23" spans="1:6" s="221" customFormat="1" ht="14.25">
      <c r="A23" s="245" t="s">
        <v>16</v>
      </c>
      <c r="B23" s="231" t="s">
        <v>154</v>
      </c>
      <c r="C23" s="227">
        <v>38729</v>
      </c>
      <c r="D23" s="228" t="s">
        <v>609</v>
      </c>
      <c r="E23" s="223" t="s">
        <v>1060</v>
      </c>
      <c r="F23" s="224"/>
    </row>
    <row r="24" spans="1:6" s="221" customFormat="1" ht="14.25">
      <c r="A24" s="245" t="s">
        <v>17</v>
      </c>
      <c r="B24" s="226" t="s">
        <v>99</v>
      </c>
      <c r="C24" s="226">
        <v>2005</v>
      </c>
      <c r="D24" s="235" t="s">
        <v>440</v>
      </c>
      <c r="E24" s="223" t="s">
        <v>1061</v>
      </c>
      <c r="F24" s="224"/>
    </row>
    <row r="25" spans="1:6" s="221" customFormat="1" ht="14.25">
      <c r="A25" s="245" t="s">
        <v>18</v>
      </c>
      <c r="B25" s="233" t="s">
        <v>1062</v>
      </c>
      <c r="C25" s="233">
        <v>2006</v>
      </c>
      <c r="D25" s="10" t="s">
        <v>637</v>
      </c>
      <c r="E25" s="223" t="s">
        <v>1063</v>
      </c>
      <c r="F25" s="224"/>
    </row>
    <row r="26" spans="1:6" s="221" customFormat="1" ht="14.25">
      <c r="A26" s="245" t="s">
        <v>19</v>
      </c>
      <c r="B26" s="233" t="s">
        <v>1064</v>
      </c>
      <c r="C26" s="233">
        <v>2005</v>
      </c>
      <c r="D26" s="10" t="s">
        <v>637</v>
      </c>
      <c r="E26" s="223" t="s">
        <v>1065</v>
      </c>
      <c r="F26" s="224"/>
    </row>
    <row r="27" spans="1:6" s="221" customFormat="1" ht="14.25">
      <c r="A27" s="245" t="s">
        <v>20</v>
      </c>
      <c r="B27" s="231" t="s">
        <v>139</v>
      </c>
      <c r="C27" s="227">
        <v>38814</v>
      </c>
      <c r="D27" s="10" t="s">
        <v>434</v>
      </c>
      <c r="E27" s="223" t="s">
        <v>1066</v>
      </c>
      <c r="F27" s="224"/>
    </row>
    <row r="28" spans="1:6" s="221" customFormat="1" ht="14.25">
      <c r="A28" s="245" t="s">
        <v>21</v>
      </c>
      <c r="B28" s="246" t="s">
        <v>904</v>
      </c>
      <c r="C28" s="246">
        <v>2006</v>
      </c>
      <c r="D28" s="10" t="s">
        <v>440</v>
      </c>
      <c r="E28" s="223" t="s">
        <v>1066</v>
      </c>
      <c r="F28" s="224"/>
    </row>
    <row r="29" spans="1:6" s="221" customFormat="1" ht="14.25">
      <c r="A29" s="245" t="s">
        <v>22</v>
      </c>
      <c r="B29" s="236" t="s">
        <v>260</v>
      </c>
      <c r="C29" s="227">
        <v>38489</v>
      </c>
      <c r="D29" s="10" t="s">
        <v>478</v>
      </c>
      <c r="E29" s="223" t="s">
        <v>1066</v>
      </c>
      <c r="F29" s="224"/>
    </row>
    <row r="30" spans="1:6" s="221" customFormat="1" ht="14.25">
      <c r="A30" s="245" t="s">
        <v>23</v>
      </c>
      <c r="B30" s="236" t="s">
        <v>933</v>
      </c>
      <c r="C30" s="227">
        <v>38455</v>
      </c>
      <c r="D30" s="10" t="s">
        <v>478</v>
      </c>
      <c r="E30" s="223" t="s">
        <v>1067</v>
      </c>
      <c r="F30" s="224"/>
    </row>
    <row r="31" spans="1:6" s="221" customFormat="1" ht="14.25">
      <c r="A31" s="245" t="s">
        <v>24</v>
      </c>
      <c r="B31" s="228" t="s">
        <v>262</v>
      </c>
      <c r="C31" s="247" t="s">
        <v>1068</v>
      </c>
      <c r="D31" s="10" t="s">
        <v>454</v>
      </c>
      <c r="E31" s="223" t="s">
        <v>1069</v>
      </c>
      <c r="F31" s="224"/>
    </row>
    <row r="32" spans="1:6" s="221" customFormat="1" ht="14.25">
      <c r="A32" s="245" t="s">
        <v>25</v>
      </c>
      <c r="B32" s="236" t="s">
        <v>1070</v>
      </c>
      <c r="C32" s="227">
        <v>38540</v>
      </c>
      <c r="D32" s="10" t="s">
        <v>478</v>
      </c>
      <c r="E32" s="223" t="s">
        <v>1071</v>
      </c>
      <c r="F32" s="224"/>
    </row>
    <row r="33" spans="1:6" s="221" customFormat="1" ht="14.25">
      <c r="A33" s="245" t="s">
        <v>27</v>
      </c>
      <c r="B33" s="233" t="s">
        <v>1072</v>
      </c>
      <c r="C33" s="231">
        <v>2006</v>
      </c>
      <c r="D33" s="233" t="s">
        <v>1073</v>
      </c>
      <c r="E33" s="223" t="s">
        <v>1074</v>
      </c>
      <c r="F33" s="224"/>
    </row>
    <row r="34" spans="1:6" s="221" customFormat="1" ht="14.25">
      <c r="A34" s="245" t="s">
        <v>28</v>
      </c>
      <c r="B34" s="233" t="s">
        <v>1075</v>
      </c>
      <c r="C34" s="233">
        <v>2006</v>
      </c>
      <c r="D34" s="233" t="s">
        <v>637</v>
      </c>
      <c r="E34" s="223" t="s">
        <v>1076</v>
      </c>
      <c r="F34" s="224"/>
    </row>
    <row r="35" spans="1:6" s="221" customFormat="1" ht="14.25">
      <c r="A35" s="245" t="s">
        <v>29</v>
      </c>
      <c r="B35" s="248" t="s">
        <v>147</v>
      </c>
      <c r="C35" s="247" t="s">
        <v>958</v>
      </c>
      <c r="D35" s="235" t="s">
        <v>454</v>
      </c>
      <c r="E35" s="223" t="s">
        <v>1077</v>
      </c>
      <c r="F35" s="224"/>
    </row>
    <row r="36" spans="1:6" s="221" customFormat="1" ht="14.25">
      <c r="A36" s="245" t="s">
        <v>30</v>
      </c>
      <c r="B36" s="246" t="s">
        <v>143</v>
      </c>
      <c r="C36" s="246">
        <v>2005</v>
      </c>
      <c r="D36" s="10" t="s">
        <v>440</v>
      </c>
      <c r="E36" s="223" t="s">
        <v>1078</v>
      </c>
      <c r="F36" s="224"/>
    </row>
    <row r="37" spans="1:6" s="221" customFormat="1" ht="14.25">
      <c r="A37" s="245" t="s">
        <v>31</v>
      </c>
      <c r="B37" s="226" t="s">
        <v>248</v>
      </c>
      <c r="C37" s="226">
        <v>2005</v>
      </c>
      <c r="D37" s="10" t="s">
        <v>440</v>
      </c>
      <c r="E37" s="223" t="s">
        <v>1079</v>
      </c>
      <c r="F37" s="224"/>
    </row>
    <row r="38" spans="1:6" s="221" customFormat="1" ht="14.25">
      <c r="A38" s="245" t="s">
        <v>36</v>
      </c>
      <c r="B38" s="246" t="s">
        <v>242</v>
      </c>
      <c r="C38" s="246">
        <v>2006</v>
      </c>
      <c r="D38" s="10" t="s">
        <v>440</v>
      </c>
      <c r="E38" s="223" t="s">
        <v>1080</v>
      </c>
      <c r="F38" s="224"/>
    </row>
    <row r="39" spans="1:6" s="221" customFormat="1" ht="14.25">
      <c r="A39" s="245" t="s">
        <v>40</v>
      </c>
      <c r="B39" s="226" t="s">
        <v>98</v>
      </c>
      <c r="C39" s="226">
        <v>2005</v>
      </c>
      <c r="D39" s="10" t="s">
        <v>1081</v>
      </c>
      <c r="E39" s="223" t="s">
        <v>1082</v>
      </c>
      <c r="F39" s="224"/>
    </row>
    <row r="40" spans="1:6" s="221" customFormat="1" ht="14.25">
      <c r="A40" s="245" t="s">
        <v>53</v>
      </c>
      <c r="B40" s="233" t="s">
        <v>973</v>
      </c>
      <c r="C40" s="234">
        <v>38941</v>
      </c>
      <c r="D40" s="10" t="s">
        <v>1045</v>
      </c>
      <c r="E40" s="223" t="s">
        <v>1083</v>
      </c>
      <c r="F40" s="224"/>
    </row>
    <row r="41" spans="1:6" s="221" customFormat="1" ht="14.25">
      <c r="A41" s="245" t="s">
        <v>54</v>
      </c>
      <c r="B41" s="226" t="s">
        <v>1084</v>
      </c>
      <c r="C41" s="226">
        <v>2005</v>
      </c>
      <c r="D41" s="10" t="s">
        <v>687</v>
      </c>
      <c r="E41" s="223" t="s">
        <v>1085</v>
      </c>
      <c r="F41" s="224"/>
    </row>
    <row r="42" spans="1:6" s="221" customFormat="1" ht="14.25">
      <c r="A42" s="245" t="s">
        <v>55</v>
      </c>
      <c r="B42" s="231" t="s">
        <v>243</v>
      </c>
      <c r="C42" s="227">
        <v>39056</v>
      </c>
      <c r="D42" s="10" t="s">
        <v>609</v>
      </c>
      <c r="E42" s="223" t="s">
        <v>1086</v>
      </c>
      <c r="F42" s="224"/>
    </row>
    <row r="43" spans="1:6" s="221" customFormat="1" ht="14.25">
      <c r="A43" s="245" t="s">
        <v>56</v>
      </c>
      <c r="B43" s="231" t="s">
        <v>375</v>
      </c>
      <c r="C43" s="227">
        <v>38358</v>
      </c>
      <c r="D43" s="235" t="s">
        <v>609</v>
      </c>
      <c r="E43" s="223" t="s">
        <v>1087</v>
      </c>
      <c r="F43" s="224"/>
    </row>
    <row r="44" spans="1:6" s="221" customFormat="1" ht="14.25">
      <c r="A44" s="245" t="s">
        <v>57</v>
      </c>
      <c r="B44" s="233" t="s">
        <v>1088</v>
      </c>
      <c r="C44" s="233">
        <v>2006</v>
      </c>
      <c r="D44" s="235" t="s">
        <v>637</v>
      </c>
      <c r="E44" s="223" t="s">
        <v>1089</v>
      </c>
      <c r="F44" s="224"/>
    </row>
    <row r="45" spans="1:6" s="221" customFormat="1" ht="14.25">
      <c r="A45" s="245" t="s">
        <v>58</v>
      </c>
      <c r="B45" s="235" t="s">
        <v>1090</v>
      </c>
      <c r="C45" s="249">
        <v>38780</v>
      </c>
      <c r="D45" s="10" t="s">
        <v>637</v>
      </c>
      <c r="E45" s="223" t="s">
        <v>1091</v>
      </c>
      <c r="F45" s="224"/>
    </row>
    <row r="46" spans="1:6" s="221" customFormat="1" ht="14.25">
      <c r="A46" s="245" t="s">
        <v>59</v>
      </c>
      <c r="B46" s="248" t="s">
        <v>157</v>
      </c>
      <c r="C46" s="247" t="s">
        <v>1092</v>
      </c>
      <c r="D46" s="10" t="s">
        <v>1081</v>
      </c>
      <c r="E46" s="223" t="s">
        <v>1093</v>
      </c>
      <c r="F46" s="224"/>
    </row>
    <row r="47" spans="1:6" s="221" customFormat="1" ht="14.25">
      <c r="A47" s="245" t="s">
        <v>101</v>
      </c>
      <c r="B47" s="236" t="s">
        <v>1094</v>
      </c>
      <c r="C47" s="227">
        <v>38688</v>
      </c>
      <c r="D47" s="10" t="s">
        <v>478</v>
      </c>
      <c r="E47" s="223" t="s">
        <v>1095</v>
      </c>
      <c r="F47" s="224"/>
    </row>
    <row r="48" spans="1:6" s="221" customFormat="1" ht="14.25">
      <c r="A48" s="245"/>
      <c r="B48" s="246"/>
      <c r="C48" s="246"/>
      <c r="D48" s="10"/>
      <c r="E48" s="223"/>
      <c r="F48" s="224"/>
    </row>
    <row r="49" spans="1:6" s="221" customFormat="1" ht="15.75">
      <c r="A49" s="220" t="s">
        <v>1096</v>
      </c>
      <c r="C49" s="222"/>
      <c r="E49" s="223"/>
      <c r="F49" s="224"/>
    </row>
    <row r="50" spans="1:6" s="221" customFormat="1" ht="14.25">
      <c r="A50" s="225" t="s">
        <v>0</v>
      </c>
      <c r="B50" s="237" t="s">
        <v>231</v>
      </c>
      <c r="C50" s="249">
        <v>38630</v>
      </c>
      <c r="D50" s="10" t="s">
        <v>478</v>
      </c>
      <c r="E50" s="229" t="s">
        <v>1097</v>
      </c>
      <c r="F50" s="230" t="s">
        <v>186</v>
      </c>
    </row>
    <row r="51" spans="1:6" s="221" customFormat="1" ht="14.25">
      <c r="A51" s="225" t="s">
        <v>87</v>
      </c>
      <c r="B51" s="226" t="s">
        <v>99</v>
      </c>
      <c r="C51" s="226">
        <v>2005</v>
      </c>
      <c r="D51" s="235" t="s">
        <v>440</v>
      </c>
      <c r="E51" s="229" t="s">
        <v>1098</v>
      </c>
      <c r="F51" s="230" t="s">
        <v>188</v>
      </c>
    </row>
    <row r="52" spans="1:6" s="221" customFormat="1" ht="14.25">
      <c r="A52" s="225" t="s">
        <v>88</v>
      </c>
      <c r="B52" s="236" t="s">
        <v>135</v>
      </c>
      <c r="C52" s="227">
        <v>38677</v>
      </c>
      <c r="D52" s="237" t="s">
        <v>478</v>
      </c>
      <c r="E52" s="229" t="s">
        <v>1099</v>
      </c>
      <c r="F52" s="230" t="s">
        <v>189</v>
      </c>
    </row>
    <row r="53" spans="1:6" s="221" customFormat="1" ht="14.25">
      <c r="A53" s="225" t="s">
        <v>89</v>
      </c>
      <c r="B53" s="231" t="s">
        <v>34</v>
      </c>
      <c r="C53" s="227">
        <v>38466</v>
      </c>
      <c r="D53" s="228" t="s">
        <v>434</v>
      </c>
      <c r="E53" s="229" t="s">
        <v>1100</v>
      </c>
      <c r="F53" s="230" t="s">
        <v>187</v>
      </c>
    </row>
    <row r="54" spans="1:6" s="221" customFormat="1" ht="14.25">
      <c r="A54" s="225" t="s">
        <v>90</v>
      </c>
      <c r="B54" s="231" t="s">
        <v>130</v>
      </c>
      <c r="C54" s="227">
        <v>38733</v>
      </c>
      <c r="D54" s="10" t="s">
        <v>434</v>
      </c>
      <c r="E54" s="229" t="s">
        <v>1101</v>
      </c>
      <c r="F54" s="230" t="s">
        <v>10</v>
      </c>
    </row>
    <row r="55" spans="1:6" s="221" customFormat="1" ht="14.25">
      <c r="A55" s="225" t="s">
        <v>91</v>
      </c>
      <c r="B55" s="226" t="s">
        <v>253</v>
      </c>
      <c r="C55" s="227">
        <v>38506</v>
      </c>
      <c r="D55" s="10" t="s">
        <v>466</v>
      </c>
      <c r="E55" s="229" t="s">
        <v>1102</v>
      </c>
      <c r="F55" s="230" t="s">
        <v>9</v>
      </c>
    </row>
    <row r="56" spans="1:6" s="221" customFormat="1" ht="14.25">
      <c r="A56" s="225" t="s">
        <v>92</v>
      </c>
      <c r="B56" s="226" t="s">
        <v>320</v>
      </c>
      <c r="C56" s="226">
        <v>2005</v>
      </c>
      <c r="D56" s="10" t="s">
        <v>440</v>
      </c>
      <c r="E56" s="229" t="s">
        <v>1103</v>
      </c>
      <c r="F56" s="230" t="s">
        <v>8</v>
      </c>
    </row>
    <row r="57" spans="1:6" s="221" customFormat="1" ht="14.25">
      <c r="A57" s="225" t="s">
        <v>93</v>
      </c>
      <c r="B57" s="231" t="s">
        <v>35</v>
      </c>
      <c r="C57" s="227">
        <v>38576</v>
      </c>
      <c r="D57" s="10" t="s">
        <v>1104</v>
      </c>
      <c r="E57" s="229" t="s">
        <v>1105</v>
      </c>
      <c r="F57" s="230" t="s">
        <v>7</v>
      </c>
    </row>
    <row r="58" spans="1:6" s="221" customFormat="1" ht="14.25">
      <c r="A58" s="225" t="s">
        <v>119</v>
      </c>
      <c r="B58" s="231" t="s">
        <v>240</v>
      </c>
      <c r="C58" s="227">
        <v>39053</v>
      </c>
      <c r="D58" s="10" t="s">
        <v>434</v>
      </c>
      <c r="E58" s="229" t="s">
        <v>1106</v>
      </c>
      <c r="F58" s="230" t="s">
        <v>6</v>
      </c>
    </row>
    <row r="59" spans="1:6" s="221" customFormat="1" ht="14.25">
      <c r="A59" s="225" t="s">
        <v>120</v>
      </c>
      <c r="B59" s="233" t="s">
        <v>1107</v>
      </c>
      <c r="C59" s="231">
        <v>2006</v>
      </c>
      <c r="D59" s="10" t="s">
        <v>1073</v>
      </c>
      <c r="E59" s="229" t="s">
        <v>1108</v>
      </c>
      <c r="F59" s="230" t="s">
        <v>5</v>
      </c>
    </row>
    <row r="60" spans="1:6" s="221" customFormat="1" ht="14.25">
      <c r="A60" s="225" t="s">
        <v>121</v>
      </c>
      <c r="B60" s="226" t="s">
        <v>246</v>
      </c>
      <c r="C60" s="227">
        <v>38540</v>
      </c>
      <c r="D60" s="250" t="s">
        <v>466</v>
      </c>
      <c r="E60" s="229" t="s">
        <v>1109</v>
      </c>
      <c r="F60" s="230" t="s">
        <v>4</v>
      </c>
    </row>
    <row r="61" spans="1:6" s="221" customFormat="1" ht="14.25">
      <c r="A61" s="225" t="s">
        <v>122</v>
      </c>
      <c r="B61" s="248" t="s">
        <v>26</v>
      </c>
      <c r="C61" s="247" t="s">
        <v>769</v>
      </c>
      <c r="D61" s="10" t="s">
        <v>454</v>
      </c>
      <c r="E61" s="229" t="s">
        <v>1110</v>
      </c>
      <c r="F61" s="230" t="s">
        <v>3</v>
      </c>
    </row>
    <row r="62" spans="1:6" s="221" customFormat="1" ht="14.25">
      <c r="A62" s="225" t="s">
        <v>11</v>
      </c>
      <c r="B62" s="231" t="s">
        <v>139</v>
      </c>
      <c r="C62" s="227">
        <v>38814</v>
      </c>
      <c r="D62" s="10" t="s">
        <v>434</v>
      </c>
      <c r="E62" s="229" t="s">
        <v>1111</v>
      </c>
      <c r="F62" s="230" t="s">
        <v>2</v>
      </c>
    </row>
    <row r="63" spans="1:6" s="221" customFormat="1" ht="14.25">
      <c r="A63" s="225" t="s">
        <v>12</v>
      </c>
      <c r="B63" s="232" t="s">
        <v>338</v>
      </c>
      <c r="C63" s="238">
        <v>2005</v>
      </c>
      <c r="D63" s="228" t="s">
        <v>466</v>
      </c>
      <c r="E63" s="229" t="s">
        <v>1111</v>
      </c>
      <c r="F63" s="230" t="s">
        <v>1</v>
      </c>
    </row>
    <row r="64" spans="1:6" s="221" customFormat="1" ht="14.25">
      <c r="A64" s="239" t="s">
        <v>13</v>
      </c>
      <c r="B64" s="251" t="s">
        <v>334</v>
      </c>
      <c r="C64" s="241">
        <v>38409</v>
      </c>
      <c r="D64" s="252" t="s">
        <v>466</v>
      </c>
      <c r="E64" s="243" t="s">
        <v>1112</v>
      </c>
      <c r="F64" s="244" t="s">
        <v>39</v>
      </c>
    </row>
    <row r="65" spans="1:6" s="221" customFormat="1" ht="14.25">
      <c r="A65" s="245" t="s">
        <v>14</v>
      </c>
      <c r="B65" s="233" t="s">
        <v>1062</v>
      </c>
      <c r="C65" s="233">
        <v>2006</v>
      </c>
      <c r="D65" s="10" t="s">
        <v>637</v>
      </c>
      <c r="E65" s="223" t="s">
        <v>1113</v>
      </c>
      <c r="F65" s="224"/>
    </row>
    <row r="66" spans="1:6" s="221" customFormat="1" ht="14.25">
      <c r="A66" s="245" t="s">
        <v>15</v>
      </c>
      <c r="B66" s="233" t="s">
        <v>256</v>
      </c>
      <c r="C66" s="234">
        <v>38725</v>
      </c>
      <c r="D66" s="10" t="s">
        <v>1045</v>
      </c>
      <c r="E66" s="223" t="s">
        <v>1114</v>
      </c>
      <c r="F66" s="224"/>
    </row>
    <row r="67" spans="1:6" s="221" customFormat="1" ht="14.25">
      <c r="A67" s="245" t="s">
        <v>16</v>
      </c>
      <c r="B67" s="248" t="s">
        <v>136</v>
      </c>
      <c r="C67" s="247" t="s">
        <v>1115</v>
      </c>
      <c r="D67" s="10" t="s">
        <v>454</v>
      </c>
      <c r="E67" s="223" t="s">
        <v>1116</v>
      </c>
      <c r="F67" s="224"/>
    </row>
    <row r="68" spans="1:6" s="221" customFormat="1" ht="14.25">
      <c r="A68" s="245" t="s">
        <v>17</v>
      </c>
      <c r="B68" s="226" t="s">
        <v>233</v>
      </c>
      <c r="C68" s="226">
        <v>2005</v>
      </c>
      <c r="D68" s="235" t="s">
        <v>440</v>
      </c>
      <c r="E68" s="223" t="s">
        <v>1117</v>
      </c>
      <c r="F68" s="224"/>
    </row>
    <row r="69" spans="1:6" s="221" customFormat="1" ht="14.25">
      <c r="A69" s="245" t="s">
        <v>18</v>
      </c>
      <c r="B69" s="236" t="s">
        <v>1094</v>
      </c>
      <c r="C69" s="227">
        <v>38688</v>
      </c>
      <c r="D69" s="10" t="s">
        <v>478</v>
      </c>
      <c r="E69" s="223" t="s">
        <v>1118</v>
      </c>
      <c r="F69" s="224"/>
    </row>
    <row r="70" spans="1:6" s="221" customFormat="1" ht="14.25">
      <c r="A70" s="245" t="s">
        <v>19</v>
      </c>
      <c r="B70" s="228" t="s">
        <v>134</v>
      </c>
      <c r="C70" s="247" t="s">
        <v>823</v>
      </c>
      <c r="D70" s="10" t="s">
        <v>454</v>
      </c>
      <c r="E70" s="223" t="s">
        <v>1119</v>
      </c>
      <c r="F70" s="224"/>
    </row>
    <row r="71" spans="1:6" s="221" customFormat="1" ht="14.25">
      <c r="A71" s="245" t="s">
        <v>20</v>
      </c>
      <c r="B71" s="226" t="s">
        <v>1120</v>
      </c>
      <c r="C71" s="226">
        <v>2005</v>
      </c>
      <c r="D71" s="10" t="s">
        <v>440</v>
      </c>
      <c r="E71" s="223" t="s">
        <v>1121</v>
      </c>
      <c r="F71" s="224"/>
    </row>
    <row r="72" spans="1:6" s="221" customFormat="1" ht="14.25">
      <c r="A72" s="245" t="s">
        <v>21</v>
      </c>
      <c r="B72" s="226" t="s">
        <v>248</v>
      </c>
      <c r="C72" s="226">
        <v>2005</v>
      </c>
      <c r="D72" s="10" t="s">
        <v>440</v>
      </c>
      <c r="E72" s="223" t="s">
        <v>1122</v>
      </c>
      <c r="F72" s="224"/>
    </row>
    <row r="73" spans="1:6" s="221" customFormat="1" ht="14.25">
      <c r="A73" s="245" t="s">
        <v>22</v>
      </c>
      <c r="B73" s="10" t="s">
        <v>138</v>
      </c>
      <c r="C73" s="247" t="s">
        <v>1123</v>
      </c>
      <c r="D73" s="10" t="s">
        <v>454</v>
      </c>
      <c r="E73" s="223" t="s">
        <v>1124</v>
      </c>
      <c r="F73" s="224"/>
    </row>
    <row r="74" spans="1:6" s="221" customFormat="1" ht="14.25">
      <c r="A74" s="245" t="s">
        <v>23</v>
      </c>
      <c r="B74" s="233" t="s">
        <v>1072</v>
      </c>
      <c r="C74" s="231">
        <v>2006</v>
      </c>
      <c r="D74" s="233" t="s">
        <v>1073</v>
      </c>
      <c r="E74" s="223" t="s">
        <v>1125</v>
      </c>
      <c r="F74" s="224"/>
    </row>
    <row r="75" spans="1:6" s="221" customFormat="1" ht="14.25">
      <c r="A75" s="245" t="s">
        <v>24</v>
      </c>
      <c r="B75" s="248" t="s">
        <v>147</v>
      </c>
      <c r="C75" s="247" t="s">
        <v>958</v>
      </c>
      <c r="D75" s="235" t="s">
        <v>454</v>
      </c>
      <c r="E75" s="223" t="s">
        <v>1126</v>
      </c>
      <c r="F75" s="224"/>
    </row>
    <row r="76" spans="1:6" s="221" customFormat="1" ht="14.25">
      <c r="A76" s="245" t="s">
        <v>25</v>
      </c>
      <c r="B76" s="226" t="s">
        <v>357</v>
      </c>
      <c r="C76" s="226">
        <v>2005</v>
      </c>
      <c r="D76" s="10" t="s">
        <v>687</v>
      </c>
      <c r="E76" s="223" t="s">
        <v>1127</v>
      </c>
      <c r="F76" s="224"/>
    </row>
    <row r="77" spans="1:6" s="221" customFormat="1" ht="14.25">
      <c r="A77" s="245" t="s">
        <v>27</v>
      </c>
      <c r="B77" s="228" t="s">
        <v>262</v>
      </c>
      <c r="C77" s="247" t="s">
        <v>1068</v>
      </c>
      <c r="D77" s="10" t="s">
        <v>454</v>
      </c>
      <c r="E77" s="223" t="s">
        <v>1128</v>
      </c>
      <c r="F77" s="224"/>
    </row>
    <row r="78" spans="1:6" s="221" customFormat="1" ht="14.25">
      <c r="A78" s="245" t="s">
        <v>28</v>
      </c>
      <c r="B78" s="226" t="s">
        <v>888</v>
      </c>
      <c r="C78" s="227">
        <v>38458</v>
      </c>
      <c r="D78" s="59" t="s">
        <v>466</v>
      </c>
      <c r="E78" s="223" t="s">
        <v>1129</v>
      </c>
      <c r="F78" s="224"/>
    </row>
    <row r="79" spans="1:6" s="221" customFormat="1" ht="14.25">
      <c r="A79" s="245" t="s">
        <v>29</v>
      </c>
      <c r="B79" s="232" t="s">
        <v>330</v>
      </c>
      <c r="C79" s="238">
        <v>2006</v>
      </c>
      <c r="D79" s="10" t="s">
        <v>466</v>
      </c>
      <c r="E79" s="223" t="s">
        <v>1130</v>
      </c>
      <c r="F79" s="224"/>
    </row>
    <row r="80" spans="1:6" s="221" customFormat="1" ht="14.25">
      <c r="A80" s="245" t="s">
        <v>30</v>
      </c>
      <c r="B80" s="226" t="s">
        <v>142</v>
      </c>
      <c r="C80" s="226">
        <v>2006</v>
      </c>
      <c r="D80" s="228" t="s">
        <v>440</v>
      </c>
      <c r="E80" s="223" t="s">
        <v>1131</v>
      </c>
      <c r="F80" s="224"/>
    </row>
    <row r="81" spans="1:6" s="221" customFormat="1" ht="14.25">
      <c r="A81" s="245" t="s">
        <v>31</v>
      </c>
      <c r="B81" s="232" t="s">
        <v>1132</v>
      </c>
      <c r="C81" s="227">
        <v>38530</v>
      </c>
      <c r="D81" s="237" t="s">
        <v>466</v>
      </c>
      <c r="E81" s="223" t="s">
        <v>1133</v>
      </c>
      <c r="F81" s="224"/>
    </row>
    <row r="82" spans="1:6" s="221" customFormat="1" ht="14.25">
      <c r="A82" s="245" t="s">
        <v>36</v>
      </c>
      <c r="B82" s="246" t="s">
        <v>242</v>
      </c>
      <c r="C82" s="246">
        <v>2006</v>
      </c>
      <c r="D82" s="10" t="s">
        <v>440</v>
      </c>
      <c r="E82" s="223" t="s">
        <v>1134</v>
      </c>
      <c r="F82" s="224"/>
    </row>
    <row r="83" spans="1:6" s="221" customFormat="1" ht="14.25">
      <c r="A83" s="245" t="s">
        <v>40</v>
      </c>
      <c r="B83" s="226" t="s">
        <v>98</v>
      </c>
      <c r="C83" s="226">
        <v>2005</v>
      </c>
      <c r="D83" s="10" t="s">
        <v>1081</v>
      </c>
      <c r="E83" s="223" t="s">
        <v>1135</v>
      </c>
      <c r="F83" s="224"/>
    </row>
    <row r="84" spans="1:6" s="221" customFormat="1" ht="14.25">
      <c r="A84" s="245" t="s">
        <v>53</v>
      </c>
      <c r="B84" s="248" t="s">
        <v>367</v>
      </c>
      <c r="C84" s="247" t="s">
        <v>924</v>
      </c>
      <c r="D84" s="10" t="s">
        <v>1081</v>
      </c>
      <c r="E84" s="223" t="s">
        <v>1136</v>
      </c>
      <c r="F84" s="224"/>
    </row>
    <row r="85" spans="1:6" s="221" customFormat="1" ht="14.25">
      <c r="A85" s="245" t="s">
        <v>54</v>
      </c>
      <c r="B85" s="231" t="s">
        <v>991</v>
      </c>
      <c r="C85" s="227">
        <v>38942</v>
      </c>
      <c r="D85" s="228" t="s">
        <v>609</v>
      </c>
      <c r="E85" s="223" t="s">
        <v>1137</v>
      </c>
      <c r="F85" s="224"/>
    </row>
    <row r="86" spans="1:6" s="221" customFormat="1" ht="14.25">
      <c r="A86" s="245" t="s">
        <v>55</v>
      </c>
      <c r="B86" s="231" t="s">
        <v>1138</v>
      </c>
      <c r="C86" s="227">
        <v>38633</v>
      </c>
      <c r="D86" s="10" t="s">
        <v>609</v>
      </c>
      <c r="E86" s="223" t="s">
        <v>1139</v>
      </c>
      <c r="F86" s="224"/>
    </row>
    <row r="87" spans="1:6" s="221" customFormat="1" ht="14.25">
      <c r="A87" s="245" t="s">
        <v>56</v>
      </c>
      <c r="B87" s="228" t="s">
        <v>1140</v>
      </c>
      <c r="C87" s="228">
        <v>2005</v>
      </c>
      <c r="D87" s="228" t="s">
        <v>687</v>
      </c>
      <c r="E87" s="223" t="s">
        <v>1141</v>
      </c>
      <c r="F87" s="224"/>
    </row>
    <row r="88" spans="1:6" s="221" customFormat="1" ht="14.25">
      <c r="A88" s="245" t="s">
        <v>57</v>
      </c>
      <c r="B88" s="233" t="s">
        <v>362</v>
      </c>
      <c r="C88" s="233">
        <v>2006</v>
      </c>
      <c r="D88" s="233" t="s">
        <v>637</v>
      </c>
      <c r="E88" s="223" t="s">
        <v>1142</v>
      </c>
      <c r="F88" s="224"/>
    </row>
    <row r="89" spans="1:6" s="221" customFormat="1" ht="14.25">
      <c r="A89" s="245"/>
      <c r="B89" s="228"/>
      <c r="C89" s="228"/>
      <c r="D89" s="228"/>
      <c r="E89" s="223"/>
      <c r="F89" s="224"/>
    </row>
    <row r="90" spans="1:6" s="221" customFormat="1" ht="15.75">
      <c r="A90" s="220" t="s">
        <v>429</v>
      </c>
      <c r="C90" s="222"/>
      <c r="E90" s="223"/>
      <c r="F90" s="224"/>
    </row>
    <row r="91" spans="1:6" s="221" customFormat="1" ht="14.25">
      <c r="A91" s="225" t="s">
        <v>0</v>
      </c>
      <c r="B91" s="226" t="s">
        <v>32</v>
      </c>
      <c r="C91" s="226">
        <v>2005</v>
      </c>
      <c r="D91" s="235" t="s">
        <v>440</v>
      </c>
      <c r="E91" s="229" t="s">
        <v>1143</v>
      </c>
      <c r="F91" s="230" t="s">
        <v>186</v>
      </c>
    </row>
    <row r="92" spans="1:6" s="221" customFormat="1" ht="14.25">
      <c r="A92" s="225" t="s">
        <v>87</v>
      </c>
      <c r="B92" s="231" t="s">
        <v>229</v>
      </c>
      <c r="C92" s="227">
        <v>38422</v>
      </c>
      <c r="D92" s="10" t="s">
        <v>434</v>
      </c>
      <c r="E92" s="229" t="s">
        <v>1144</v>
      </c>
      <c r="F92" s="230" t="s">
        <v>188</v>
      </c>
    </row>
    <row r="93" spans="1:6" s="221" customFormat="1" ht="14.25">
      <c r="A93" s="225" t="s">
        <v>88</v>
      </c>
      <c r="B93" s="231" t="s">
        <v>34</v>
      </c>
      <c r="C93" s="227">
        <v>38466</v>
      </c>
      <c r="D93" s="228" t="s">
        <v>434</v>
      </c>
      <c r="E93" s="229" t="s">
        <v>1145</v>
      </c>
      <c r="F93" s="230" t="s">
        <v>189</v>
      </c>
    </row>
    <row r="94" spans="1:6" s="221" customFormat="1" ht="14.25">
      <c r="A94" s="225" t="s">
        <v>89</v>
      </c>
      <c r="B94" s="226" t="s">
        <v>909</v>
      </c>
      <c r="C94" s="227">
        <v>38490</v>
      </c>
      <c r="D94" s="235" t="s">
        <v>466</v>
      </c>
      <c r="E94" s="229" t="s">
        <v>1146</v>
      </c>
      <c r="F94" s="230" t="s">
        <v>187</v>
      </c>
    </row>
    <row r="95" spans="1:6" s="221" customFormat="1" ht="14.25">
      <c r="A95" s="225" t="s">
        <v>90</v>
      </c>
      <c r="B95" s="237" t="s">
        <v>231</v>
      </c>
      <c r="C95" s="249">
        <v>38630</v>
      </c>
      <c r="D95" s="10" t="s">
        <v>478</v>
      </c>
      <c r="E95" s="229" t="s">
        <v>1147</v>
      </c>
      <c r="F95" s="230" t="s">
        <v>10</v>
      </c>
    </row>
    <row r="96" spans="1:6" s="221" customFormat="1" ht="14.25">
      <c r="A96" s="225" t="s">
        <v>91</v>
      </c>
      <c r="B96" s="248" t="s">
        <v>26</v>
      </c>
      <c r="C96" s="247" t="s">
        <v>769</v>
      </c>
      <c r="D96" s="10" t="s">
        <v>454</v>
      </c>
      <c r="E96" s="229" t="s">
        <v>1148</v>
      </c>
      <c r="F96" s="230" t="s">
        <v>9</v>
      </c>
    </row>
    <row r="97" spans="1:6" s="221" customFormat="1" ht="14.25">
      <c r="A97" s="225" t="s">
        <v>92</v>
      </c>
      <c r="B97" s="253" t="s">
        <v>794</v>
      </c>
      <c r="C97" s="227">
        <v>38445</v>
      </c>
      <c r="D97" s="10" t="s">
        <v>478</v>
      </c>
      <c r="E97" s="229" t="s">
        <v>1149</v>
      </c>
      <c r="F97" s="230" t="s">
        <v>8</v>
      </c>
    </row>
    <row r="98" spans="1:6" s="221" customFormat="1" ht="14.25">
      <c r="A98" s="225" t="s">
        <v>93</v>
      </c>
      <c r="B98" s="233" t="s">
        <v>1150</v>
      </c>
      <c r="C98" s="234">
        <v>38907</v>
      </c>
      <c r="D98" s="10" t="s">
        <v>1045</v>
      </c>
      <c r="E98" s="229" t="s">
        <v>1151</v>
      </c>
      <c r="F98" s="230" t="s">
        <v>7</v>
      </c>
    </row>
    <row r="99" spans="1:6" s="221" customFormat="1" ht="14.25">
      <c r="A99" s="225" t="s">
        <v>119</v>
      </c>
      <c r="B99" s="231" t="s">
        <v>230</v>
      </c>
      <c r="C99" s="227">
        <v>38369</v>
      </c>
      <c r="D99" s="235" t="s">
        <v>434</v>
      </c>
      <c r="E99" s="229" t="s">
        <v>1152</v>
      </c>
      <c r="F99" s="230" t="s">
        <v>6</v>
      </c>
    </row>
    <row r="100" spans="1:6" s="221" customFormat="1" ht="14.25">
      <c r="A100" s="225" t="s">
        <v>120</v>
      </c>
      <c r="B100" s="10" t="s">
        <v>235</v>
      </c>
      <c r="C100" s="247" t="s">
        <v>1153</v>
      </c>
      <c r="D100" s="235" t="s">
        <v>454</v>
      </c>
      <c r="E100" s="229" t="s">
        <v>1154</v>
      </c>
      <c r="F100" s="230" t="s">
        <v>5</v>
      </c>
    </row>
    <row r="101" spans="1:6" s="221" customFormat="1" ht="14.25">
      <c r="A101" s="225" t="s">
        <v>121</v>
      </c>
      <c r="B101" s="233" t="s">
        <v>123</v>
      </c>
      <c r="C101" s="234">
        <v>38871</v>
      </c>
      <c r="D101" s="10" t="s">
        <v>1045</v>
      </c>
      <c r="E101" s="229" t="s">
        <v>1155</v>
      </c>
      <c r="F101" s="230" t="s">
        <v>4</v>
      </c>
    </row>
    <row r="102" spans="1:6" s="221" customFormat="1" ht="14.25">
      <c r="A102" s="225" t="s">
        <v>122</v>
      </c>
      <c r="B102" s="226" t="s">
        <v>1041</v>
      </c>
      <c r="C102" s="227">
        <v>38376</v>
      </c>
      <c r="D102" s="228" t="s">
        <v>466</v>
      </c>
      <c r="E102" s="229" t="s">
        <v>1156</v>
      </c>
      <c r="F102" s="230" t="s">
        <v>3</v>
      </c>
    </row>
    <row r="103" spans="1:6" s="221" customFormat="1" ht="14.25">
      <c r="A103" s="225" t="s">
        <v>11</v>
      </c>
      <c r="B103" s="232" t="s">
        <v>244</v>
      </c>
      <c r="C103" s="227">
        <v>38540</v>
      </c>
      <c r="D103" s="228" t="s">
        <v>466</v>
      </c>
      <c r="E103" s="229" t="s">
        <v>1156</v>
      </c>
      <c r="F103" s="230" t="s">
        <v>2</v>
      </c>
    </row>
    <row r="104" spans="1:6" s="221" customFormat="1" ht="14.25">
      <c r="A104" s="225" t="s">
        <v>12</v>
      </c>
      <c r="B104" s="253" t="s">
        <v>1053</v>
      </c>
      <c r="C104" s="227">
        <v>38516</v>
      </c>
      <c r="D104" s="10" t="s">
        <v>478</v>
      </c>
      <c r="E104" s="229" t="s">
        <v>1157</v>
      </c>
      <c r="F104" s="230" t="s">
        <v>1</v>
      </c>
    </row>
    <row r="105" spans="1:6" s="221" customFormat="1" ht="14.25">
      <c r="A105" s="239" t="s">
        <v>13</v>
      </c>
      <c r="B105" s="254" t="s">
        <v>51</v>
      </c>
      <c r="C105" s="255" t="s">
        <v>1158</v>
      </c>
      <c r="D105" s="252" t="s">
        <v>454</v>
      </c>
      <c r="E105" s="243" t="s">
        <v>1159</v>
      </c>
      <c r="F105" s="244" t="s">
        <v>39</v>
      </c>
    </row>
    <row r="106" spans="1:6" s="221" customFormat="1" ht="14.25">
      <c r="A106" s="245" t="s">
        <v>14</v>
      </c>
      <c r="B106" s="231" t="s">
        <v>245</v>
      </c>
      <c r="C106" s="227">
        <v>38461</v>
      </c>
      <c r="D106" s="228" t="s">
        <v>434</v>
      </c>
      <c r="E106" s="223" t="s">
        <v>1160</v>
      </c>
      <c r="F106" s="224"/>
    </row>
    <row r="107" spans="1:6" s="221" customFormat="1" ht="14.25">
      <c r="A107" s="245" t="s">
        <v>15</v>
      </c>
      <c r="B107" s="253" t="s">
        <v>260</v>
      </c>
      <c r="C107" s="227">
        <v>38489</v>
      </c>
      <c r="D107" s="10" t="s">
        <v>478</v>
      </c>
      <c r="E107" s="223" t="s">
        <v>1161</v>
      </c>
      <c r="F107" s="224"/>
    </row>
    <row r="108" spans="1:6" s="221" customFormat="1" ht="14.25">
      <c r="A108" s="245" t="s">
        <v>16</v>
      </c>
      <c r="B108" s="231" t="s">
        <v>318</v>
      </c>
      <c r="C108" s="227">
        <v>38514</v>
      </c>
      <c r="D108" s="228" t="s">
        <v>434</v>
      </c>
      <c r="E108" s="223" t="s">
        <v>1162</v>
      </c>
      <c r="F108" s="224"/>
    </row>
    <row r="109" spans="1:6" s="221" customFormat="1" ht="14.25">
      <c r="A109" s="245" t="s">
        <v>17</v>
      </c>
      <c r="B109" s="226" t="s">
        <v>1120</v>
      </c>
      <c r="C109" s="226">
        <v>2005</v>
      </c>
      <c r="D109" s="10" t="s">
        <v>440</v>
      </c>
      <c r="E109" s="223" t="s">
        <v>1163</v>
      </c>
      <c r="F109" s="224"/>
    </row>
    <row r="110" spans="1:6" s="221" customFormat="1" ht="14.25">
      <c r="A110" s="245" t="s">
        <v>18</v>
      </c>
      <c r="B110" s="248" t="s">
        <v>133</v>
      </c>
      <c r="C110" s="247" t="s">
        <v>1164</v>
      </c>
      <c r="D110" s="235" t="s">
        <v>454</v>
      </c>
      <c r="E110" s="223" t="s">
        <v>1163</v>
      </c>
      <c r="F110" s="224"/>
    </row>
    <row r="111" spans="1:6" s="221" customFormat="1" ht="14.25">
      <c r="A111" s="245" t="s">
        <v>19</v>
      </c>
      <c r="B111" s="233" t="s">
        <v>1107</v>
      </c>
      <c r="C111" s="231">
        <v>2006</v>
      </c>
      <c r="D111" s="10" t="s">
        <v>1073</v>
      </c>
      <c r="E111" s="223" t="s">
        <v>1165</v>
      </c>
      <c r="F111" s="224"/>
    </row>
    <row r="112" spans="1:6" s="221" customFormat="1" ht="14.25">
      <c r="A112" s="245" t="s">
        <v>20</v>
      </c>
      <c r="B112" s="226" t="s">
        <v>246</v>
      </c>
      <c r="C112" s="227">
        <v>38540</v>
      </c>
      <c r="D112" s="250" t="s">
        <v>466</v>
      </c>
      <c r="E112" s="223" t="s">
        <v>1166</v>
      </c>
      <c r="F112" s="224"/>
    </row>
    <row r="113" spans="1:6" s="221" customFormat="1" ht="14.25">
      <c r="A113" s="245" t="s">
        <v>21</v>
      </c>
      <c r="B113" s="248" t="s">
        <v>136</v>
      </c>
      <c r="C113" s="247" t="s">
        <v>1115</v>
      </c>
      <c r="D113" s="10" t="s">
        <v>454</v>
      </c>
      <c r="E113" s="223" t="s">
        <v>1167</v>
      </c>
      <c r="F113" s="224"/>
    </row>
    <row r="114" spans="1:6" s="221" customFormat="1" ht="14.25">
      <c r="A114" s="245" t="s">
        <v>22</v>
      </c>
      <c r="B114" s="232" t="s">
        <v>330</v>
      </c>
      <c r="C114" s="238">
        <v>2006</v>
      </c>
      <c r="D114" s="10" t="s">
        <v>466</v>
      </c>
      <c r="E114" s="223" t="s">
        <v>1168</v>
      </c>
      <c r="F114" s="224"/>
    </row>
    <row r="115" spans="1:6" s="221" customFormat="1" ht="14.25">
      <c r="A115" s="245" t="s">
        <v>23</v>
      </c>
      <c r="B115" s="228" t="s">
        <v>134</v>
      </c>
      <c r="C115" s="247" t="s">
        <v>823</v>
      </c>
      <c r="D115" s="10" t="s">
        <v>454</v>
      </c>
      <c r="E115" s="223" t="s">
        <v>1169</v>
      </c>
      <c r="F115" s="224"/>
    </row>
    <row r="116" spans="1:6" s="221" customFormat="1" ht="14.25">
      <c r="A116" s="245" t="s">
        <v>24</v>
      </c>
      <c r="B116" s="233" t="s">
        <v>1075</v>
      </c>
      <c r="C116" s="233">
        <v>2006</v>
      </c>
      <c r="D116" s="233" t="s">
        <v>637</v>
      </c>
      <c r="E116" s="223" t="s">
        <v>1170</v>
      </c>
      <c r="F116" s="224"/>
    </row>
    <row r="117" spans="1:6" s="221" customFormat="1" ht="14.25">
      <c r="A117" s="245" t="s">
        <v>25</v>
      </c>
      <c r="B117" s="233" t="s">
        <v>940</v>
      </c>
      <c r="C117" s="233">
        <v>2006</v>
      </c>
      <c r="D117" s="10" t="s">
        <v>1081</v>
      </c>
      <c r="E117" s="223" t="s">
        <v>1170</v>
      </c>
      <c r="F117" s="224"/>
    </row>
    <row r="118" spans="1:6" s="221" customFormat="1" ht="14.25">
      <c r="A118" s="245" t="s">
        <v>27</v>
      </c>
      <c r="B118" s="233" t="s">
        <v>1171</v>
      </c>
      <c r="C118" s="233">
        <v>2006</v>
      </c>
      <c r="D118" s="10" t="s">
        <v>637</v>
      </c>
      <c r="E118" s="223" t="s">
        <v>1172</v>
      </c>
      <c r="F118" s="224"/>
    </row>
    <row r="119" spans="1:6" s="221" customFormat="1" ht="14.25">
      <c r="A119" s="245" t="s">
        <v>28</v>
      </c>
      <c r="B119" s="228" t="s">
        <v>893</v>
      </c>
      <c r="C119" s="247" t="s">
        <v>894</v>
      </c>
      <c r="D119" s="10" t="s">
        <v>454</v>
      </c>
      <c r="E119" s="223" t="s">
        <v>1173</v>
      </c>
      <c r="F119" s="224"/>
    </row>
    <row r="120" spans="1:6" s="221" customFormat="1" ht="14.25">
      <c r="A120" s="245" t="s">
        <v>29</v>
      </c>
      <c r="B120" s="233" t="s">
        <v>1088</v>
      </c>
      <c r="C120" s="233">
        <v>2006</v>
      </c>
      <c r="D120" s="235" t="s">
        <v>637</v>
      </c>
      <c r="E120" s="223" t="s">
        <v>1174</v>
      </c>
      <c r="F120" s="224"/>
    </row>
    <row r="121" spans="1:6" s="221" customFormat="1" ht="14.25">
      <c r="A121" s="245" t="s">
        <v>30</v>
      </c>
      <c r="B121" s="233" t="s">
        <v>256</v>
      </c>
      <c r="C121" s="234">
        <v>38725</v>
      </c>
      <c r="D121" s="10" t="s">
        <v>1045</v>
      </c>
      <c r="E121" s="223" t="s">
        <v>1175</v>
      </c>
      <c r="F121" s="224"/>
    </row>
    <row r="122" spans="1:6" s="221" customFormat="1" ht="14.25">
      <c r="A122" s="245" t="s">
        <v>31</v>
      </c>
      <c r="B122" s="10" t="s">
        <v>138</v>
      </c>
      <c r="C122" s="247" t="s">
        <v>1123</v>
      </c>
      <c r="D122" s="10" t="s">
        <v>454</v>
      </c>
      <c r="E122" s="223" t="s">
        <v>1176</v>
      </c>
      <c r="F122" s="224"/>
    </row>
    <row r="123" spans="1:6" s="221" customFormat="1" ht="14.25">
      <c r="A123" s="245" t="s">
        <v>36</v>
      </c>
      <c r="B123" s="248" t="s">
        <v>367</v>
      </c>
      <c r="C123" s="247" t="s">
        <v>924</v>
      </c>
      <c r="D123" s="10" t="s">
        <v>1081</v>
      </c>
      <c r="E123" s="223" t="s">
        <v>1176</v>
      </c>
      <c r="F123" s="224"/>
    </row>
    <row r="124" spans="1:6" s="221" customFormat="1" ht="14.25">
      <c r="A124" s="245" t="s">
        <v>40</v>
      </c>
      <c r="B124" s="226" t="s">
        <v>357</v>
      </c>
      <c r="C124" s="226">
        <v>2005</v>
      </c>
      <c r="D124" s="10" t="s">
        <v>687</v>
      </c>
      <c r="E124" s="223" t="s">
        <v>1177</v>
      </c>
      <c r="F124" s="224"/>
    </row>
    <row r="125" spans="1:6" s="221" customFormat="1" ht="14.25">
      <c r="A125" s="245" t="s">
        <v>53</v>
      </c>
      <c r="B125" s="246" t="s">
        <v>143</v>
      </c>
      <c r="C125" s="246">
        <v>2005</v>
      </c>
      <c r="D125" s="10" t="s">
        <v>440</v>
      </c>
      <c r="E125" s="223" t="s">
        <v>1178</v>
      </c>
      <c r="F125" s="224"/>
    </row>
    <row r="126" spans="1:6" s="221" customFormat="1" ht="14.25">
      <c r="A126" s="245" t="s">
        <v>54</v>
      </c>
      <c r="B126" s="231" t="s">
        <v>249</v>
      </c>
      <c r="C126" s="227">
        <v>38388</v>
      </c>
      <c r="D126" s="228" t="s">
        <v>434</v>
      </c>
      <c r="E126" s="223" t="s">
        <v>1179</v>
      </c>
      <c r="F126" s="224"/>
    </row>
    <row r="127" spans="1:6" s="221" customFormat="1" ht="14.25">
      <c r="A127" s="245" t="s">
        <v>55</v>
      </c>
      <c r="B127" s="256" t="s">
        <v>991</v>
      </c>
      <c r="C127" s="227">
        <v>38942</v>
      </c>
      <c r="D127" s="56" t="s">
        <v>609</v>
      </c>
      <c r="E127" s="223" t="s">
        <v>1180</v>
      </c>
      <c r="F127" s="224"/>
    </row>
    <row r="128" spans="1:6" s="221" customFormat="1" ht="14.25">
      <c r="A128" s="245" t="s">
        <v>56</v>
      </c>
      <c r="B128" s="226" t="s">
        <v>1084</v>
      </c>
      <c r="C128" s="226">
        <v>2005</v>
      </c>
      <c r="D128" s="10" t="s">
        <v>687</v>
      </c>
      <c r="E128" s="223" t="s">
        <v>1181</v>
      </c>
      <c r="F128" s="224"/>
    </row>
    <row r="129" spans="1:6" s="221" customFormat="1" ht="14.25">
      <c r="A129" s="245" t="s">
        <v>57</v>
      </c>
      <c r="B129" s="228" t="s">
        <v>1000</v>
      </c>
      <c r="C129" s="247" t="s">
        <v>1001</v>
      </c>
      <c r="D129" s="235" t="s">
        <v>1081</v>
      </c>
      <c r="E129" s="223" t="s">
        <v>1182</v>
      </c>
      <c r="F129" s="224"/>
    </row>
    <row r="130" spans="1:6" s="221" customFormat="1" ht="14.25">
      <c r="A130" s="245" t="s">
        <v>58</v>
      </c>
      <c r="B130" s="256" t="s">
        <v>243</v>
      </c>
      <c r="C130" s="227">
        <v>39056</v>
      </c>
      <c r="D130" s="10" t="s">
        <v>609</v>
      </c>
      <c r="E130" s="223" t="s">
        <v>1183</v>
      </c>
      <c r="F130" s="224"/>
    </row>
    <row r="131" spans="1:6" s="221" customFormat="1" ht="14.25">
      <c r="A131" s="245"/>
      <c r="C131" s="223"/>
      <c r="E131" s="223"/>
      <c r="F131" s="224"/>
    </row>
    <row r="132" spans="1:6" s="221" customFormat="1" ht="15.75">
      <c r="A132" s="220" t="s">
        <v>430</v>
      </c>
      <c r="C132" s="222"/>
      <c r="E132" s="223"/>
      <c r="F132" s="224"/>
    </row>
    <row r="133" spans="1:6" s="221" customFormat="1" ht="14.25">
      <c r="A133" s="225" t="s">
        <v>0</v>
      </c>
      <c r="B133" s="233" t="s">
        <v>1150</v>
      </c>
      <c r="C133" s="234">
        <v>38907</v>
      </c>
      <c r="D133" s="10" t="s">
        <v>1045</v>
      </c>
      <c r="E133" s="229" t="s">
        <v>1184</v>
      </c>
      <c r="F133" s="230" t="s">
        <v>186</v>
      </c>
    </row>
    <row r="134" spans="1:6" s="221" customFormat="1" ht="14.25">
      <c r="A134" s="225" t="s">
        <v>87</v>
      </c>
      <c r="B134" s="231" t="s">
        <v>35</v>
      </c>
      <c r="C134" s="227">
        <v>38576</v>
      </c>
      <c r="D134" s="10" t="s">
        <v>1104</v>
      </c>
      <c r="E134" s="229" t="s">
        <v>1185</v>
      </c>
      <c r="F134" s="230" t="s">
        <v>188</v>
      </c>
    </row>
    <row r="135" spans="1:6" s="221" customFormat="1" ht="14.25">
      <c r="A135" s="225" t="s">
        <v>88</v>
      </c>
      <c r="B135" s="231" t="s">
        <v>230</v>
      </c>
      <c r="C135" s="227">
        <v>38369</v>
      </c>
      <c r="D135" s="235" t="s">
        <v>434</v>
      </c>
      <c r="E135" s="229" t="s">
        <v>1186</v>
      </c>
      <c r="F135" s="230" t="s">
        <v>189</v>
      </c>
    </row>
    <row r="136" spans="1:6" s="221" customFormat="1" ht="14.25">
      <c r="A136" s="225" t="s">
        <v>89</v>
      </c>
      <c r="B136" s="228" t="s">
        <v>1000</v>
      </c>
      <c r="C136" s="247" t="s">
        <v>1001</v>
      </c>
      <c r="D136" s="235" t="s">
        <v>1081</v>
      </c>
      <c r="E136" s="229" t="s">
        <v>1187</v>
      </c>
      <c r="F136" s="230" t="s">
        <v>187</v>
      </c>
    </row>
    <row r="137" spans="1:6" s="221" customFormat="1" ht="14.25">
      <c r="A137" s="225" t="s">
        <v>90</v>
      </c>
      <c r="B137" s="10" t="s">
        <v>235</v>
      </c>
      <c r="C137" s="247" t="s">
        <v>1153</v>
      </c>
      <c r="D137" s="235" t="s">
        <v>454</v>
      </c>
      <c r="E137" s="229" t="s">
        <v>1188</v>
      </c>
      <c r="F137" s="230" t="s">
        <v>10</v>
      </c>
    </row>
    <row r="138" spans="1:6" s="221" customFormat="1" ht="14.25">
      <c r="A138" s="225" t="s">
        <v>91</v>
      </c>
      <c r="B138" s="236" t="s">
        <v>933</v>
      </c>
      <c r="C138" s="227">
        <v>38455</v>
      </c>
      <c r="D138" s="10" t="s">
        <v>478</v>
      </c>
      <c r="E138" s="229" t="s">
        <v>1189</v>
      </c>
      <c r="F138" s="230" t="s">
        <v>9</v>
      </c>
    </row>
    <row r="139" spans="1:6" s="221" customFormat="1" ht="14.25">
      <c r="A139" s="225" t="s">
        <v>92</v>
      </c>
      <c r="B139" s="226" t="s">
        <v>249</v>
      </c>
      <c r="C139" s="226">
        <v>2005</v>
      </c>
      <c r="D139" s="10" t="s">
        <v>434</v>
      </c>
      <c r="E139" s="229" t="s">
        <v>1189</v>
      </c>
      <c r="F139" s="230" t="s">
        <v>8</v>
      </c>
    </row>
    <row r="140" spans="1:6" s="221" customFormat="1" ht="14.25">
      <c r="A140" s="225" t="s">
        <v>93</v>
      </c>
      <c r="B140" s="233" t="s">
        <v>265</v>
      </c>
      <c r="C140" s="234">
        <v>38482</v>
      </c>
      <c r="D140" s="235" t="s">
        <v>1045</v>
      </c>
      <c r="E140" s="229" t="s">
        <v>1190</v>
      </c>
      <c r="F140" s="230" t="s">
        <v>7</v>
      </c>
    </row>
    <row r="141" spans="1:6" s="221" customFormat="1" ht="14.25">
      <c r="A141" s="225" t="s">
        <v>119</v>
      </c>
      <c r="B141" s="226" t="s">
        <v>334</v>
      </c>
      <c r="C141" s="227">
        <v>38409</v>
      </c>
      <c r="D141" s="235" t="s">
        <v>466</v>
      </c>
      <c r="E141" s="229" t="s">
        <v>1191</v>
      </c>
      <c r="F141" s="230" t="s">
        <v>6</v>
      </c>
    </row>
    <row r="142" spans="1:6" s="221" customFormat="1" ht="14.25">
      <c r="A142" s="225" t="s">
        <v>120</v>
      </c>
      <c r="B142" s="226" t="s">
        <v>888</v>
      </c>
      <c r="C142" s="227">
        <v>38458</v>
      </c>
      <c r="D142" s="59" t="s">
        <v>466</v>
      </c>
      <c r="E142" s="229" t="s">
        <v>1192</v>
      </c>
      <c r="F142" s="230" t="s">
        <v>5</v>
      </c>
    </row>
    <row r="143" spans="1:6" s="221" customFormat="1" ht="14.25">
      <c r="A143" s="225" t="s">
        <v>121</v>
      </c>
      <c r="B143" s="233" t="s">
        <v>940</v>
      </c>
      <c r="C143" s="233">
        <v>2006</v>
      </c>
      <c r="D143" s="10" t="s">
        <v>1081</v>
      </c>
      <c r="E143" s="229" t="s">
        <v>1192</v>
      </c>
      <c r="F143" s="230" t="s">
        <v>4</v>
      </c>
    </row>
    <row r="144" spans="1:6" s="221" customFormat="1" ht="14.25">
      <c r="A144" s="225" t="s">
        <v>122</v>
      </c>
      <c r="B144" s="236" t="s">
        <v>794</v>
      </c>
      <c r="C144" s="227">
        <v>38445</v>
      </c>
      <c r="D144" s="10" t="s">
        <v>478</v>
      </c>
      <c r="E144" s="229" t="s">
        <v>1193</v>
      </c>
      <c r="F144" s="230" t="s">
        <v>3</v>
      </c>
    </row>
    <row r="145" spans="1:6" s="221" customFormat="1" ht="14.25">
      <c r="A145" s="225" t="s">
        <v>11</v>
      </c>
      <c r="B145" s="236" t="s">
        <v>234</v>
      </c>
      <c r="C145" s="227">
        <v>38551</v>
      </c>
      <c r="D145" s="10" t="s">
        <v>478</v>
      </c>
      <c r="E145" s="229" t="s">
        <v>1194</v>
      </c>
      <c r="F145" s="230" t="s">
        <v>2</v>
      </c>
    </row>
    <row r="146" spans="1:6" s="221" customFormat="1" ht="14.25">
      <c r="A146" s="225" t="s">
        <v>12</v>
      </c>
      <c r="B146" s="233" t="s">
        <v>1171</v>
      </c>
      <c r="C146" s="233">
        <v>2006</v>
      </c>
      <c r="D146" s="10" t="s">
        <v>637</v>
      </c>
      <c r="E146" s="229" t="s">
        <v>1195</v>
      </c>
      <c r="F146" s="230" t="s">
        <v>1</v>
      </c>
    </row>
    <row r="147" spans="1:6" s="221" customFormat="1" ht="14.25">
      <c r="A147" s="239" t="s">
        <v>13</v>
      </c>
      <c r="B147" s="251" t="s">
        <v>233</v>
      </c>
      <c r="C147" s="251">
        <v>2005</v>
      </c>
      <c r="D147" s="252" t="s">
        <v>440</v>
      </c>
      <c r="E147" s="243" t="s">
        <v>1196</v>
      </c>
      <c r="F147" s="244" t="s">
        <v>39</v>
      </c>
    </row>
    <row r="148" spans="1:6" s="221" customFormat="1" ht="14.25">
      <c r="A148" s="245" t="s">
        <v>14</v>
      </c>
      <c r="B148" s="236" t="s">
        <v>875</v>
      </c>
      <c r="C148" s="227">
        <v>38623</v>
      </c>
      <c r="D148" s="10" t="s">
        <v>478</v>
      </c>
      <c r="E148" s="223" t="s">
        <v>1197</v>
      </c>
      <c r="F148" s="224"/>
    </row>
    <row r="149" spans="1:6" s="221" customFormat="1" ht="14.25">
      <c r="A149" s="245" t="s">
        <v>15</v>
      </c>
      <c r="B149" s="226" t="s">
        <v>320</v>
      </c>
      <c r="C149" s="226">
        <v>2005</v>
      </c>
      <c r="D149" s="10" t="s">
        <v>440</v>
      </c>
      <c r="E149" s="223" t="s">
        <v>1198</v>
      </c>
      <c r="F149" s="224"/>
    </row>
    <row r="150" spans="1:6" s="221" customFormat="1" ht="14.25">
      <c r="A150" s="245" t="s">
        <v>16</v>
      </c>
      <c r="B150" s="233" t="s">
        <v>1064</v>
      </c>
      <c r="C150" s="233">
        <v>2005</v>
      </c>
      <c r="D150" s="10" t="s">
        <v>637</v>
      </c>
      <c r="E150" s="223" t="s">
        <v>1199</v>
      </c>
      <c r="F150" s="224"/>
    </row>
    <row r="151" spans="1:6" s="221" customFormat="1" ht="14.25">
      <c r="A151" s="245" t="s">
        <v>17</v>
      </c>
      <c r="B151" s="248" t="s">
        <v>133</v>
      </c>
      <c r="C151" s="247" t="s">
        <v>1164</v>
      </c>
      <c r="D151" s="235" t="s">
        <v>454</v>
      </c>
      <c r="E151" s="223" t="s">
        <v>1200</v>
      </c>
      <c r="F151" s="224"/>
    </row>
    <row r="152" spans="1:6" s="221" customFormat="1" ht="14.25">
      <c r="A152" s="245" t="s">
        <v>18</v>
      </c>
      <c r="B152" s="228" t="s">
        <v>893</v>
      </c>
      <c r="C152" s="247" t="s">
        <v>894</v>
      </c>
      <c r="D152" s="10" t="s">
        <v>454</v>
      </c>
      <c r="E152" s="223" t="s">
        <v>1201</v>
      </c>
      <c r="F152" s="224"/>
    </row>
    <row r="153" spans="1:6" s="221" customFormat="1" ht="14.25">
      <c r="A153" s="245" t="s">
        <v>19</v>
      </c>
      <c r="B153" s="228" t="s">
        <v>1140</v>
      </c>
      <c r="C153" s="228">
        <v>2005</v>
      </c>
      <c r="D153" s="228" t="s">
        <v>687</v>
      </c>
      <c r="E153" s="223" t="s">
        <v>1202</v>
      </c>
      <c r="F153" s="224"/>
    </row>
    <row r="154" spans="1:6" s="221" customFormat="1" ht="14.25">
      <c r="A154" s="245" t="s">
        <v>20</v>
      </c>
      <c r="B154" s="10" t="s">
        <v>51</v>
      </c>
      <c r="C154" s="247" t="s">
        <v>1158</v>
      </c>
      <c r="D154" s="235" t="s">
        <v>454</v>
      </c>
      <c r="E154" s="223" t="s">
        <v>1203</v>
      </c>
      <c r="F154" s="224"/>
    </row>
    <row r="155" spans="1:6" s="221" customFormat="1" ht="14.25">
      <c r="A155" s="245" t="s">
        <v>21</v>
      </c>
      <c r="B155" s="231" t="s">
        <v>1138</v>
      </c>
      <c r="C155" s="227">
        <v>38633</v>
      </c>
      <c r="D155" s="10" t="s">
        <v>609</v>
      </c>
      <c r="E155" s="223" t="s">
        <v>1204</v>
      </c>
      <c r="F155" s="224"/>
    </row>
    <row r="156" spans="1:6" s="221" customFormat="1" ht="14.25">
      <c r="A156" s="245" t="s">
        <v>22</v>
      </c>
      <c r="B156" s="232" t="s">
        <v>1132</v>
      </c>
      <c r="C156" s="227">
        <v>38530</v>
      </c>
      <c r="D156" s="237" t="s">
        <v>466</v>
      </c>
      <c r="E156" s="223" t="s">
        <v>1205</v>
      </c>
      <c r="F156" s="224"/>
    </row>
    <row r="157" spans="1:6" s="221" customFormat="1" ht="14.25">
      <c r="A157" s="245" t="s">
        <v>23</v>
      </c>
      <c r="B157" s="233" t="s">
        <v>362</v>
      </c>
      <c r="C157" s="233">
        <v>2006</v>
      </c>
      <c r="D157" s="233" t="s">
        <v>637</v>
      </c>
      <c r="E157" s="223" t="s">
        <v>1206</v>
      </c>
      <c r="F157" s="224"/>
    </row>
    <row r="158" spans="1:6" s="221" customFormat="1" ht="14.25">
      <c r="A158" s="245" t="s">
        <v>24</v>
      </c>
      <c r="B158" s="246" t="s">
        <v>904</v>
      </c>
      <c r="C158" s="246">
        <v>2006</v>
      </c>
      <c r="D158" s="10" t="s">
        <v>440</v>
      </c>
      <c r="E158" s="223" t="s">
        <v>1207</v>
      </c>
      <c r="F158" s="224"/>
    </row>
    <row r="159" spans="1:6" s="221" customFormat="1" ht="14.25">
      <c r="A159" s="245" t="s">
        <v>25</v>
      </c>
      <c r="B159" s="231" t="s">
        <v>154</v>
      </c>
      <c r="C159" s="227">
        <v>38729</v>
      </c>
      <c r="D159" s="228" t="s">
        <v>609</v>
      </c>
      <c r="E159" s="223" t="s">
        <v>1208</v>
      </c>
      <c r="F159" s="224"/>
    </row>
    <row r="160" spans="1:6" s="221" customFormat="1" ht="14.25">
      <c r="A160" s="245" t="s">
        <v>27</v>
      </c>
      <c r="B160" s="226" t="s">
        <v>142</v>
      </c>
      <c r="C160" s="226">
        <v>2006</v>
      </c>
      <c r="D160" s="228" t="s">
        <v>440</v>
      </c>
      <c r="E160" s="223" t="s">
        <v>1209</v>
      </c>
      <c r="F160" s="224"/>
    </row>
    <row r="161" spans="1:6" s="221" customFormat="1" ht="14.25">
      <c r="A161" s="245" t="s">
        <v>28</v>
      </c>
      <c r="B161" s="236" t="s">
        <v>1070</v>
      </c>
      <c r="C161" s="227">
        <v>38540</v>
      </c>
      <c r="D161" s="10" t="s">
        <v>478</v>
      </c>
      <c r="E161" s="223" t="s">
        <v>1210</v>
      </c>
      <c r="F161" s="224"/>
    </row>
    <row r="162" spans="1:6" s="221" customFormat="1" ht="14.25">
      <c r="A162" s="245" t="s">
        <v>29</v>
      </c>
      <c r="B162" s="248" t="s">
        <v>157</v>
      </c>
      <c r="C162" s="247" t="s">
        <v>1092</v>
      </c>
      <c r="D162" s="10" t="s">
        <v>1081</v>
      </c>
      <c r="E162" s="223" t="s">
        <v>1211</v>
      </c>
      <c r="F162" s="224"/>
    </row>
    <row r="163" spans="1:6" s="221" customFormat="1" ht="14.25">
      <c r="A163" s="245" t="s">
        <v>30</v>
      </c>
      <c r="B163" s="235" t="s">
        <v>1090</v>
      </c>
      <c r="C163" s="249">
        <v>38780</v>
      </c>
      <c r="D163" s="10" t="s">
        <v>637</v>
      </c>
      <c r="E163" s="223" t="s">
        <v>1212</v>
      </c>
      <c r="F163" s="224"/>
    </row>
    <row r="164" spans="1:6" s="221" customFormat="1" ht="14.25">
      <c r="A164" s="245" t="s">
        <v>31</v>
      </c>
      <c r="B164" s="231" t="s">
        <v>375</v>
      </c>
      <c r="C164" s="227">
        <v>38358</v>
      </c>
      <c r="D164" s="235" t="s">
        <v>609</v>
      </c>
      <c r="E164" s="223" t="s">
        <v>1213</v>
      </c>
      <c r="F164" s="224"/>
    </row>
    <row r="165" spans="1:6" s="221" customFormat="1" ht="15">
      <c r="A165" s="257"/>
      <c r="C165" s="222"/>
      <c r="E165" s="223"/>
      <c r="F165" s="224"/>
    </row>
    <row r="166" spans="1:6" s="221" customFormat="1" ht="15.75">
      <c r="A166" s="220" t="s">
        <v>1040</v>
      </c>
      <c r="C166" s="222"/>
      <c r="E166" s="223"/>
      <c r="F166" s="224"/>
    </row>
    <row r="167" spans="1:6" s="221" customFormat="1" ht="14.25">
      <c r="A167" s="225" t="s">
        <v>0</v>
      </c>
      <c r="B167" s="231" t="s">
        <v>393</v>
      </c>
      <c r="C167" s="227">
        <v>38639</v>
      </c>
      <c r="D167" s="10" t="s">
        <v>466</v>
      </c>
      <c r="E167" s="229" t="s">
        <v>1043</v>
      </c>
      <c r="F167" s="230" t="s">
        <v>186</v>
      </c>
    </row>
    <row r="168" spans="1:6" s="221" customFormat="1" ht="14.25">
      <c r="A168" s="225" t="s">
        <v>87</v>
      </c>
      <c r="B168" s="231" t="s">
        <v>106</v>
      </c>
      <c r="C168" s="227">
        <v>38407</v>
      </c>
      <c r="D168" s="59" t="s">
        <v>434</v>
      </c>
      <c r="E168" s="229" t="s">
        <v>1214</v>
      </c>
      <c r="F168" s="230" t="s">
        <v>188</v>
      </c>
    </row>
    <row r="169" spans="1:6" s="221" customFormat="1" ht="14.25">
      <c r="A169" s="225" t="s">
        <v>88</v>
      </c>
      <c r="B169" s="226" t="s">
        <v>44</v>
      </c>
      <c r="C169" s="226">
        <v>2005</v>
      </c>
      <c r="D169" s="10" t="s">
        <v>440</v>
      </c>
      <c r="E169" s="229" t="s">
        <v>1215</v>
      </c>
      <c r="F169" s="230" t="s">
        <v>189</v>
      </c>
    </row>
    <row r="170" spans="1:6" s="221" customFormat="1" ht="14.25">
      <c r="A170" s="225" t="s">
        <v>89</v>
      </c>
      <c r="B170" s="233" t="s">
        <v>483</v>
      </c>
      <c r="C170" s="234">
        <v>38634</v>
      </c>
      <c r="D170" s="235" t="s">
        <v>1045</v>
      </c>
      <c r="E170" s="229" t="s">
        <v>1216</v>
      </c>
      <c r="F170" s="230" t="s">
        <v>187</v>
      </c>
    </row>
    <row r="171" spans="1:6" s="221" customFormat="1" ht="14.25">
      <c r="A171" s="225" t="s">
        <v>90</v>
      </c>
      <c r="B171" s="233" t="s">
        <v>621</v>
      </c>
      <c r="C171" s="234">
        <v>38723</v>
      </c>
      <c r="D171" s="250" t="s">
        <v>1045</v>
      </c>
      <c r="E171" s="229" t="s">
        <v>1217</v>
      </c>
      <c r="F171" s="230" t="s">
        <v>10</v>
      </c>
    </row>
    <row r="172" spans="1:6" s="221" customFormat="1" ht="14.25">
      <c r="A172" s="225" t="s">
        <v>91</v>
      </c>
      <c r="B172" s="231" t="s">
        <v>161</v>
      </c>
      <c r="C172" s="227">
        <v>38896</v>
      </c>
      <c r="D172" s="59" t="s">
        <v>434</v>
      </c>
      <c r="E172" s="229" t="s">
        <v>1050</v>
      </c>
      <c r="F172" s="230" t="s">
        <v>9</v>
      </c>
    </row>
    <row r="173" spans="1:6" s="221" customFormat="1" ht="14.25">
      <c r="A173" s="225" t="s">
        <v>92</v>
      </c>
      <c r="B173" s="248" t="s">
        <v>42</v>
      </c>
      <c r="C173" s="247" t="s">
        <v>1218</v>
      </c>
      <c r="D173" s="10" t="s">
        <v>454</v>
      </c>
      <c r="E173" s="229" t="s">
        <v>1219</v>
      </c>
      <c r="F173" s="230" t="s">
        <v>8</v>
      </c>
    </row>
    <row r="174" spans="1:6" s="221" customFormat="1" ht="14.25">
      <c r="A174" s="225" t="s">
        <v>93</v>
      </c>
      <c r="B174" s="236" t="s">
        <v>1220</v>
      </c>
      <c r="C174" s="227">
        <v>38435</v>
      </c>
      <c r="D174" s="228" t="s">
        <v>478</v>
      </c>
      <c r="E174" s="58" t="s">
        <v>1221</v>
      </c>
      <c r="F174" s="230" t="s">
        <v>7</v>
      </c>
    </row>
    <row r="175" spans="1:6" s="221" customFormat="1" ht="14.25">
      <c r="A175" s="225" t="s">
        <v>119</v>
      </c>
      <c r="B175" s="236" t="s">
        <v>501</v>
      </c>
      <c r="C175" s="227">
        <v>39013</v>
      </c>
      <c r="D175" s="235" t="s">
        <v>478</v>
      </c>
      <c r="E175" s="229" t="s">
        <v>1222</v>
      </c>
      <c r="F175" s="230" t="s">
        <v>6</v>
      </c>
    </row>
    <row r="176" spans="1:6" s="221" customFormat="1" ht="14.25">
      <c r="A176" s="225" t="s">
        <v>120</v>
      </c>
      <c r="B176" s="236" t="s">
        <v>45</v>
      </c>
      <c r="C176" s="227">
        <v>38530</v>
      </c>
      <c r="D176" s="247" t="s">
        <v>478</v>
      </c>
      <c r="E176" s="229" t="s">
        <v>1054</v>
      </c>
      <c r="F176" s="230" t="s">
        <v>5</v>
      </c>
    </row>
    <row r="177" spans="1:6" s="221" customFormat="1" ht="14.25">
      <c r="A177" s="225" t="s">
        <v>121</v>
      </c>
      <c r="B177" s="236" t="s">
        <v>1223</v>
      </c>
      <c r="C177" s="227">
        <v>38840</v>
      </c>
      <c r="D177" s="10" t="s">
        <v>478</v>
      </c>
      <c r="E177" s="229" t="s">
        <v>1224</v>
      </c>
      <c r="F177" s="230" t="s">
        <v>4</v>
      </c>
    </row>
    <row r="178" spans="1:6" s="221" customFormat="1" ht="14.25">
      <c r="A178" s="225" t="s">
        <v>122</v>
      </c>
      <c r="B178" s="231" t="s">
        <v>1225</v>
      </c>
      <c r="C178" s="227">
        <v>38385</v>
      </c>
      <c r="D178" s="10" t="s">
        <v>466</v>
      </c>
      <c r="E178" s="229" t="s">
        <v>1226</v>
      </c>
      <c r="F178" s="230" t="s">
        <v>3</v>
      </c>
    </row>
    <row r="179" spans="1:6" s="221" customFormat="1" ht="14.25">
      <c r="A179" s="225" t="s">
        <v>11</v>
      </c>
      <c r="B179" s="236" t="s">
        <v>1227</v>
      </c>
      <c r="C179" s="227">
        <v>38432</v>
      </c>
      <c r="D179" s="235" t="s">
        <v>478</v>
      </c>
      <c r="E179" s="229" t="s">
        <v>1228</v>
      </c>
      <c r="F179" s="230" t="s">
        <v>2</v>
      </c>
    </row>
    <row r="180" spans="1:6" s="221" customFormat="1" ht="14.25">
      <c r="A180" s="225" t="s">
        <v>12</v>
      </c>
      <c r="B180" s="231" t="s">
        <v>1229</v>
      </c>
      <c r="C180" s="231">
        <v>2005</v>
      </c>
      <c r="D180" s="247" t="s">
        <v>687</v>
      </c>
      <c r="E180" s="229" t="s">
        <v>1230</v>
      </c>
      <c r="F180" s="230" t="s">
        <v>1</v>
      </c>
    </row>
    <row r="181" spans="1:6" s="221" customFormat="1" ht="14.25">
      <c r="A181" s="225" t="s">
        <v>13</v>
      </c>
      <c r="B181" s="258" t="s">
        <v>108</v>
      </c>
      <c r="C181" s="241">
        <v>38561</v>
      </c>
      <c r="D181" s="259" t="s">
        <v>478</v>
      </c>
      <c r="E181" s="243" t="s">
        <v>1231</v>
      </c>
      <c r="F181" s="244" t="s">
        <v>39</v>
      </c>
    </row>
    <row r="182" spans="1:6" s="221" customFormat="1" ht="14.25">
      <c r="A182" s="225" t="s">
        <v>14</v>
      </c>
      <c r="B182" s="231" t="s">
        <v>395</v>
      </c>
      <c r="C182" s="231">
        <v>2006</v>
      </c>
      <c r="D182" s="235" t="s">
        <v>687</v>
      </c>
      <c r="E182" s="260" t="s">
        <v>1232</v>
      </c>
      <c r="F182" s="224"/>
    </row>
    <row r="183" spans="1:6" s="221" customFormat="1" ht="14.25">
      <c r="A183" s="225" t="s">
        <v>15</v>
      </c>
      <c r="B183" s="231" t="s">
        <v>531</v>
      </c>
      <c r="C183" s="227">
        <v>38691</v>
      </c>
      <c r="D183" s="235" t="s">
        <v>466</v>
      </c>
      <c r="E183" s="223" t="s">
        <v>1065</v>
      </c>
      <c r="F183" s="224"/>
    </row>
    <row r="184" spans="1:6" s="221" customFormat="1" ht="14.25">
      <c r="A184" s="225" t="s">
        <v>16</v>
      </c>
      <c r="B184" s="233" t="s">
        <v>47</v>
      </c>
      <c r="C184" s="233">
        <v>2005</v>
      </c>
      <c r="D184" s="10" t="s">
        <v>637</v>
      </c>
      <c r="E184" s="223" t="s">
        <v>1233</v>
      </c>
      <c r="F184" s="224"/>
    </row>
    <row r="185" spans="1:6" s="221" customFormat="1" ht="14.25">
      <c r="A185" s="225" t="s">
        <v>17</v>
      </c>
      <c r="B185" s="10" t="s">
        <v>263</v>
      </c>
      <c r="C185" s="247" t="s">
        <v>1234</v>
      </c>
      <c r="D185" s="10" t="s">
        <v>1081</v>
      </c>
      <c r="E185" s="223" t="s">
        <v>1235</v>
      </c>
      <c r="F185" s="224"/>
    </row>
    <row r="186" spans="1:6" s="221" customFormat="1" ht="14.25">
      <c r="A186" s="225" t="s">
        <v>18</v>
      </c>
      <c r="B186" s="236" t="s">
        <v>1236</v>
      </c>
      <c r="C186" s="227">
        <v>38410</v>
      </c>
      <c r="D186" s="247" t="s">
        <v>478</v>
      </c>
      <c r="E186" s="223" t="s">
        <v>1237</v>
      </c>
      <c r="F186" s="224"/>
    </row>
    <row r="187" spans="1:6" s="221" customFormat="1" ht="14.25">
      <c r="A187" s="225" t="s">
        <v>19</v>
      </c>
      <c r="B187" s="231" t="s">
        <v>1238</v>
      </c>
      <c r="C187" s="227">
        <v>38867</v>
      </c>
      <c r="D187" s="10" t="s">
        <v>434</v>
      </c>
      <c r="E187" s="223" t="s">
        <v>1239</v>
      </c>
      <c r="F187" s="224"/>
    </row>
    <row r="188" spans="1:6" s="221" customFormat="1" ht="14.25">
      <c r="A188" s="225" t="s">
        <v>20</v>
      </c>
      <c r="B188" s="236" t="s">
        <v>1240</v>
      </c>
      <c r="C188" s="227">
        <v>38595</v>
      </c>
      <c r="D188" s="10" t="s">
        <v>478</v>
      </c>
      <c r="E188" s="223" t="s">
        <v>1241</v>
      </c>
      <c r="F188" s="224"/>
    </row>
    <row r="189" spans="1:6" s="221" customFormat="1" ht="14.25">
      <c r="A189" s="225" t="s">
        <v>21</v>
      </c>
      <c r="B189" s="231" t="s">
        <v>165</v>
      </c>
      <c r="C189" s="227">
        <v>39037</v>
      </c>
      <c r="D189" s="10" t="s">
        <v>434</v>
      </c>
      <c r="E189" s="223" t="s">
        <v>1242</v>
      </c>
      <c r="F189" s="224"/>
    </row>
    <row r="190" spans="1:6" s="221" customFormat="1" ht="14.25">
      <c r="A190" s="225" t="s">
        <v>22</v>
      </c>
      <c r="B190" s="10" t="s">
        <v>401</v>
      </c>
      <c r="C190" s="10" t="s">
        <v>1243</v>
      </c>
      <c r="D190" s="10" t="s">
        <v>454</v>
      </c>
      <c r="E190" s="260" t="s">
        <v>1244</v>
      </c>
      <c r="F190" s="224"/>
    </row>
    <row r="191" spans="1:6" s="221" customFormat="1" ht="14.25">
      <c r="A191" s="225" t="s">
        <v>23</v>
      </c>
      <c r="B191" s="233" t="s">
        <v>1245</v>
      </c>
      <c r="C191" s="233">
        <v>2006</v>
      </c>
      <c r="D191" s="10" t="s">
        <v>637</v>
      </c>
      <c r="E191" s="223" t="s">
        <v>1246</v>
      </c>
      <c r="F191" s="224"/>
    </row>
    <row r="192" spans="1:6" s="221" customFormat="1" ht="14.25">
      <c r="A192" s="225" t="s">
        <v>24</v>
      </c>
      <c r="B192" s="231" t="s">
        <v>1247</v>
      </c>
      <c r="C192" s="238">
        <v>2005</v>
      </c>
      <c r="D192" s="235" t="s">
        <v>466</v>
      </c>
      <c r="E192" s="223" t="s">
        <v>1248</v>
      </c>
      <c r="F192" s="224"/>
    </row>
    <row r="193" spans="1:6" s="221" customFormat="1" ht="14.25">
      <c r="A193" s="225" t="s">
        <v>25</v>
      </c>
      <c r="B193" s="10" t="s">
        <v>170</v>
      </c>
      <c r="C193" s="247" t="s">
        <v>1249</v>
      </c>
      <c r="D193" s="10" t="s">
        <v>454</v>
      </c>
      <c r="E193" s="223" t="s">
        <v>1250</v>
      </c>
      <c r="F193" s="224"/>
    </row>
    <row r="194" spans="1:6" s="221" customFormat="1" ht="14.25">
      <c r="A194" s="225" t="s">
        <v>27</v>
      </c>
      <c r="B194" s="226" t="s">
        <v>164</v>
      </c>
      <c r="C194" s="226">
        <v>2005</v>
      </c>
      <c r="D194" s="10" t="s">
        <v>440</v>
      </c>
      <c r="E194" s="223" t="s">
        <v>1251</v>
      </c>
      <c r="F194" s="224"/>
    </row>
    <row r="195" spans="1:6" s="221" customFormat="1" ht="14.25">
      <c r="A195" s="225" t="s">
        <v>28</v>
      </c>
      <c r="B195" s="231" t="s">
        <v>703</v>
      </c>
      <c r="C195" s="227">
        <v>39045</v>
      </c>
      <c r="D195" s="10" t="s">
        <v>609</v>
      </c>
      <c r="E195" s="260" t="s">
        <v>1252</v>
      </c>
      <c r="F195" s="224"/>
    </row>
    <row r="196" spans="1:6" s="221" customFormat="1" ht="14.25">
      <c r="A196" s="225" t="s">
        <v>29</v>
      </c>
      <c r="B196" s="226" t="s">
        <v>46</v>
      </c>
      <c r="C196" s="226">
        <v>2005</v>
      </c>
      <c r="D196" s="235" t="s">
        <v>440</v>
      </c>
      <c r="E196" s="223" t="s">
        <v>1253</v>
      </c>
      <c r="F196" s="224"/>
    </row>
    <row r="197" spans="1:6" s="221" customFormat="1" ht="14.25">
      <c r="A197" s="225" t="s">
        <v>30</v>
      </c>
      <c r="B197" s="10" t="s">
        <v>48</v>
      </c>
      <c r="C197" s="247" t="s">
        <v>1254</v>
      </c>
      <c r="D197" s="10" t="s">
        <v>454</v>
      </c>
      <c r="E197" s="223" t="s">
        <v>1255</v>
      </c>
      <c r="F197" s="224"/>
    </row>
    <row r="198" spans="1:6" s="221" customFormat="1" ht="14.25">
      <c r="A198" s="225" t="s">
        <v>31</v>
      </c>
      <c r="B198" s="226" t="s">
        <v>402</v>
      </c>
      <c r="C198" s="226">
        <v>2006</v>
      </c>
      <c r="D198" s="235" t="s">
        <v>687</v>
      </c>
      <c r="E198" s="223" t="s">
        <v>1256</v>
      </c>
      <c r="F198" s="224"/>
    </row>
    <row r="199" spans="1:6" s="221" customFormat="1" ht="14.25">
      <c r="A199" s="225" t="s">
        <v>36</v>
      </c>
      <c r="B199" s="226" t="s">
        <v>407</v>
      </c>
      <c r="C199" s="226">
        <v>2005</v>
      </c>
      <c r="D199" s="235" t="s">
        <v>687</v>
      </c>
      <c r="E199" s="223" t="s">
        <v>1257</v>
      </c>
      <c r="F199" s="224"/>
    </row>
    <row r="200" spans="1:6" s="221" customFormat="1" ht="14.25">
      <c r="A200" s="225" t="s">
        <v>40</v>
      </c>
      <c r="B200" s="226" t="s">
        <v>400</v>
      </c>
      <c r="C200" s="226">
        <v>2006</v>
      </c>
      <c r="D200" s="228" t="s">
        <v>687</v>
      </c>
      <c r="E200" s="223" t="s">
        <v>1258</v>
      </c>
      <c r="F200" s="224"/>
    </row>
    <row r="201" spans="1:6" s="221" customFormat="1" ht="14.25">
      <c r="A201" s="225" t="s">
        <v>53</v>
      </c>
      <c r="B201" s="233" t="s">
        <v>259</v>
      </c>
      <c r="C201" s="234">
        <v>38979</v>
      </c>
      <c r="D201" s="10" t="s">
        <v>1045</v>
      </c>
      <c r="E201" s="223" t="s">
        <v>1259</v>
      </c>
      <c r="F201" s="224"/>
    </row>
    <row r="202" spans="1:6" s="221" customFormat="1" ht="14.25">
      <c r="A202" s="225" t="s">
        <v>54</v>
      </c>
      <c r="B202" s="10" t="s">
        <v>109</v>
      </c>
      <c r="C202" s="247" t="s">
        <v>1260</v>
      </c>
      <c r="D202" s="10" t="s">
        <v>1081</v>
      </c>
      <c r="E202" s="223" t="s">
        <v>1261</v>
      </c>
      <c r="F202" s="224"/>
    </row>
    <row r="203" spans="1:6" s="221" customFormat="1" ht="14.25">
      <c r="A203" s="245"/>
      <c r="B203" s="237"/>
      <c r="C203" s="237"/>
      <c r="D203" s="10"/>
      <c r="E203" s="260"/>
      <c r="F203" s="224"/>
    </row>
    <row r="204" spans="1:6" s="221" customFormat="1" ht="15.75">
      <c r="A204" s="220" t="s">
        <v>1096</v>
      </c>
      <c r="C204" s="222"/>
      <c r="E204" s="223"/>
      <c r="F204" s="224"/>
    </row>
    <row r="205" spans="1:6" s="221" customFormat="1" ht="14.25">
      <c r="A205" s="225" t="s">
        <v>0</v>
      </c>
      <c r="B205" s="226" t="s">
        <v>1262</v>
      </c>
      <c r="C205" s="226">
        <v>2005</v>
      </c>
      <c r="D205" s="235" t="s">
        <v>440</v>
      </c>
      <c r="E205" s="229" t="s">
        <v>1263</v>
      </c>
      <c r="F205" s="230" t="s">
        <v>186</v>
      </c>
    </row>
    <row r="206" spans="1:6" s="221" customFormat="1" ht="14.25">
      <c r="A206" s="225" t="s">
        <v>87</v>
      </c>
      <c r="B206" s="248" t="s">
        <v>42</v>
      </c>
      <c r="C206" s="247" t="s">
        <v>1218</v>
      </c>
      <c r="D206" s="10" t="s">
        <v>454</v>
      </c>
      <c r="E206" s="229" t="s">
        <v>1264</v>
      </c>
      <c r="F206" s="230" t="s">
        <v>188</v>
      </c>
    </row>
    <row r="207" spans="1:6" s="221" customFormat="1" ht="14.25">
      <c r="A207" s="225" t="s">
        <v>88</v>
      </c>
      <c r="B207" s="231" t="s">
        <v>487</v>
      </c>
      <c r="C207" s="227">
        <v>38435</v>
      </c>
      <c r="D207" s="10" t="s">
        <v>434</v>
      </c>
      <c r="E207" s="229" t="s">
        <v>1265</v>
      </c>
      <c r="F207" s="230" t="s">
        <v>189</v>
      </c>
    </row>
    <row r="208" spans="1:6" s="221" customFormat="1" ht="14.25">
      <c r="A208" s="225" t="s">
        <v>89</v>
      </c>
      <c r="B208" s="226" t="s">
        <v>43</v>
      </c>
      <c r="C208" s="261">
        <v>38643</v>
      </c>
      <c r="D208" s="10" t="s">
        <v>454</v>
      </c>
      <c r="E208" s="229" t="s">
        <v>1266</v>
      </c>
      <c r="F208" s="230" t="s">
        <v>187</v>
      </c>
    </row>
    <row r="209" spans="1:6" s="221" customFormat="1" ht="14.25">
      <c r="A209" s="225" t="s">
        <v>90</v>
      </c>
      <c r="B209" s="236" t="s">
        <v>108</v>
      </c>
      <c r="C209" s="227">
        <v>38561</v>
      </c>
      <c r="D209" s="59" t="s">
        <v>478</v>
      </c>
      <c r="E209" s="229" t="s">
        <v>1267</v>
      </c>
      <c r="F209" s="230" t="s">
        <v>10</v>
      </c>
    </row>
    <row r="210" spans="1:6" s="221" customFormat="1" ht="14.25">
      <c r="A210" s="225" t="s">
        <v>91</v>
      </c>
      <c r="B210" s="226" t="s">
        <v>164</v>
      </c>
      <c r="C210" s="226">
        <v>2005</v>
      </c>
      <c r="D210" s="10" t="s">
        <v>440</v>
      </c>
      <c r="E210" s="229" t="s">
        <v>1268</v>
      </c>
      <c r="F210" s="230" t="s">
        <v>9</v>
      </c>
    </row>
    <row r="211" spans="1:6" s="221" customFormat="1" ht="14.25">
      <c r="A211" s="225" t="s">
        <v>92</v>
      </c>
      <c r="B211" s="233" t="s">
        <v>258</v>
      </c>
      <c r="C211" s="234">
        <v>38847</v>
      </c>
      <c r="D211" s="59" t="s">
        <v>1045</v>
      </c>
      <c r="E211" s="229" t="s">
        <v>1269</v>
      </c>
      <c r="F211" s="230" t="s">
        <v>8</v>
      </c>
    </row>
    <row r="212" spans="1:6" s="221" customFormat="1" ht="14.25">
      <c r="A212" s="225" t="s">
        <v>93</v>
      </c>
      <c r="B212" s="226" t="s">
        <v>388</v>
      </c>
      <c r="C212" s="226">
        <v>2006</v>
      </c>
      <c r="D212" s="10" t="s">
        <v>440</v>
      </c>
      <c r="E212" s="229" t="s">
        <v>1270</v>
      </c>
      <c r="F212" s="230" t="s">
        <v>7</v>
      </c>
    </row>
    <row r="213" spans="1:6" s="221" customFormat="1" ht="14.25">
      <c r="A213" s="225" t="s">
        <v>119</v>
      </c>
      <c r="B213" s="226" t="s">
        <v>213</v>
      </c>
      <c r="C213" s="226">
        <v>2006</v>
      </c>
      <c r="D213" s="10" t="s">
        <v>440</v>
      </c>
      <c r="E213" s="229" t="s">
        <v>1271</v>
      </c>
      <c r="F213" s="230" t="s">
        <v>6</v>
      </c>
    </row>
    <row r="214" spans="1:6" s="221" customFormat="1" ht="14.25">
      <c r="A214" s="225" t="s">
        <v>120</v>
      </c>
      <c r="B214" s="236" t="s">
        <v>556</v>
      </c>
      <c r="C214" s="227">
        <v>38752</v>
      </c>
      <c r="D214" s="10" t="s">
        <v>478</v>
      </c>
      <c r="E214" s="229" t="s">
        <v>1272</v>
      </c>
      <c r="F214" s="230" t="s">
        <v>5</v>
      </c>
    </row>
    <row r="215" spans="1:6" s="221" customFormat="1" ht="14.25">
      <c r="A215" s="225" t="s">
        <v>121</v>
      </c>
      <c r="B215" s="233" t="s">
        <v>621</v>
      </c>
      <c r="C215" s="234">
        <v>38723</v>
      </c>
      <c r="D215" s="250" t="s">
        <v>1045</v>
      </c>
      <c r="E215" s="229" t="s">
        <v>1273</v>
      </c>
      <c r="F215" s="230" t="s">
        <v>4</v>
      </c>
    </row>
    <row r="216" spans="1:6" s="221" customFormat="1" ht="14.25">
      <c r="A216" s="225" t="s">
        <v>122</v>
      </c>
      <c r="B216" s="236" t="s">
        <v>1227</v>
      </c>
      <c r="C216" s="227">
        <v>38432</v>
      </c>
      <c r="D216" s="235" t="s">
        <v>478</v>
      </c>
      <c r="E216" s="229" t="s">
        <v>1274</v>
      </c>
      <c r="F216" s="230" t="s">
        <v>3</v>
      </c>
    </row>
    <row r="217" spans="1:6" s="221" customFormat="1" ht="14.25">
      <c r="A217" s="225" t="s">
        <v>11</v>
      </c>
      <c r="B217" s="10" t="s">
        <v>211</v>
      </c>
      <c r="C217" s="247" t="s">
        <v>1275</v>
      </c>
      <c r="D217" s="10" t="s">
        <v>454</v>
      </c>
      <c r="E217" s="229" t="s">
        <v>1276</v>
      </c>
      <c r="F217" s="230" t="s">
        <v>2</v>
      </c>
    </row>
    <row r="218" spans="1:6" s="221" customFormat="1" ht="14.25">
      <c r="A218" s="225" t="s">
        <v>12</v>
      </c>
      <c r="B218" s="231" t="s">
        <v>507</v>
      </c>
      <c r="C218" s="227">
        <v>38775</v>
      </c>
      <c r="D218" s="10" t="s">
        <v>434</v>
      </c>
      <c r="E218" s="229" t="s">
        <v>1277</v>
      </c>
      <c r="F218" s="230" t="s">
        <v>1</v>
      </c>
    </row>
    <row r="219" spans="1:6" s="221" customFormat="1" ht="14.25">
      <c r="A219" s="239" t="s">
        <v>13</v>
      </c>
      <c r="B219" s="254" t="s">
        <v>48</v>
      </c>
      <c r="C219" s="255" t="s">
        <v>1254</v>
      </c>
      <c r="D219" s="254" t="s">
        <v>454</v>
      </c>
      <c r="E219" s="243" t="s">
        <v>1278</v>
      </c>
      <c r="F219" s="244" t="s">
        <v>39</v>
      </c>
    </row>
    <row r="220" spans="1:6" s="221" customFormat="1" ht="14.25">
      <c r="A220" s="245" t="s">
        <v>14</v>
      </c>
      <c r="B220" s="231" t="s">
        <v>255</v>
      </c>
      <c r="C220" s="227">
        <v>38990</v>
      </c>
      <c r="D220" s="235" t="s">
        <v>466</v>
      </c>
      <c r="E220" s="223" t="s">
        <v>1279</v>
      </c>
      <c r="F220" s="224"/>
    </row>
    <row r="221" spans="1:5" s="221" customFormat="1" ht="14.25">
      <c r="A221" s="245" t="s">
        <v>15</v>
      </c>
      <c r="B221" s="231" t="s">
        <v>194</v>
      </c>
      <c r="C221" s="227">
        <v>38845</v>
      </c>
      <c r="D221" s="10" t="s">
        <v>434</v>
      </c>
      <c r="E221" s="223" t="s">
        <v>1280</v>
      </c>
    </row>
    <row r="222" spans="1:5" s="221" customFormat="1" ht="14.25">
      <c r="A222" s="245" t="s">
        <v>16</v>
      </c>
      <c r="B222" s="231" t="s">
        <v>531</v>
      </c>
      <c r="C222" s="227">
        <v>38691</v>
      </c>
      <c r="D222" s="235" t="s">
        <v>466</v>
      </c>
      <c r="E222" s="223" t="s">
        <v>1281</v>
      </c>
    </row>
    <row r="223" spans="1:6" s="221" customFormat="1" ht="14.25">
      <c r="A223" s="245" t="s">
        <v>17</v>
      </c>
      <c r="B223" s="231" t="s">
        <v>169</v>
      </c>
      <c r="C223" s="227">
        <v>38732</v>
      </c>
      <c r="D223" s="10" t="s">
        <v>466</v>
      </c>
      <c r="E223" s="223" t="s">
        <v>1282</v>
      </c>
      <c r="F223" s="224"/>
    </row>
    <row r="224" spans="1:6" s="221" customFormat="1" ht="14.25">
      <c r="A224" s="245" t="s">
        <v>18</v>
      </c>
      <c r="B224" s="231" t="s">
        <v>252</v>
      </c>
      <c r="C224" s="227">
        <v>38691</v>
      </c>
      <c r="D224" s="237" t="s">
        <v>466</v>
      </c>
      <c r="E224" s="223" t="s">
        <v>1283</v>
      </c>
      <c r="F224" s="224"/>
    </row>
    <row r="225" spans="1:6" s="221" customFormat="1" ht="14.25">
      <c r="A225" s="245" t="s">
        <v>19</v>
      </c>
      <c r="B225" s="233" t="s">
        <v>386</v>
      </c>
      <c r="C225" s="234">
        <v>38725</v>
      </c>
      <c r="D225" s="10" t="s">
        <v>1045</v>
      </c>
      <c r="E225" s="223" t="s">
        <v>1284</v>
      </c>
      <c r="F225" s="224"/>
    </row>
    <row r="226" spans="1:6" s="221" customFormat="1" ht="14.25">
      <c r="A226" s="245" t="s">
        <v>20</v>
      </c>
      <c r="B226" s="231" t="s">
        <v>390</v>
      </c>
      <c r="C226" s="238">
        <v>2005</v>
      </c>
      <c r="D226" s="235" t="s">
        <v>466</v>
      </c>
      <c r="E226" s="223" t="s">
        <v>1285</v>
      </c>
      <c r="F226" s="224"/>
    </row>
    <row r="227" spans="1:6" s="221" customFormat="1" ht="14.25">
      <c r="A227" s="245" t="s">
        <v>21</v>
      </c>
      <c r="B227" s="231" t="s">
        <v>171</v>
      </c>
      <c r="C227" s="227">
        <v>38830</v>
      </c>
      <c r="D227" s="10" t="s">
        <v>434</v>
      </c>
      <c r="E227" s="223" t="s">
        <v>1286</v>
      </c>
      <c r="F227" s="224"/>
    </row>
    <row r="228" spans="1:6" s="221" customFormat="1" ht="14.25">
      <c r="A228" s="245" t="s">
        <v>22</v>
      </c>
      <c r="B228" s="10" t="s">
        <v>170</v>
      </c>
      <c r="C228" s="247" t="s">
        <v>1249</v>
      </c>
      <c r="D228" s="10" t="s">
        <v>454</v>
      </c>
      <c r="E228" s="223" t="s">
        <v>1287</v>
      </c>
      <c r="F228" s="224"/>
    </row>
    <row r="229" spans="1:6" s="221" customFormat="1" ht="14.25">
      <c r="A229" s="245" t="s">
        <v>23</v>
      </c>
      <c r="B229" s="231" t="s">
        <v>264</v>
      </c>
      <c r="C229" s="227">
        <v>38435</v>
      </c>
      <c r="D229" s="10" t="s">
        <v>434</v>
      </c>
      <c r="E229" s="223" t="s">
        <v>1288</v>
      </c>
      <c r="F229" s="224"/>
    </row>
    <row r="230" spans="1:6" s="221" customFormat="1" ht="14.25">
      <c r="A230" s="245" t="s">
        <v>24</v>
      </c>
      <c r="B230" s="231" t="s">
        <v>165</v>
      </c>
      <c r="C230" s="227">
        <v>39037</v>
      </c>
      <c r="D230" s="10" t="s">
        <v>434</v>
      </c>
      <c r="E230" s="223" t="s">
        <v>1289</v>
      </c>
      <c r="F230" s="224"/>
    </row>
    <row r="231" spans="1:6" s="221" customFormat="1" ht="14.25">
      <c r="A231" s="245" t="s">
        <v>25</v>
      </c>
      <c r="B231" s="226" t="s">
        <v>1290</v>
      </c>
      <c r="C231" s="226">
        <v>2006</v>
      </c>
      <c r="D231" s="1" t="s">
        <v>440</v>
      </c>
      <c r="E231" s="223" t="s">
        <v>1289</v>
      </c>
      <c r="F231" s="224"/>
    </row>
    <row r="232" spans="1:6" s="221" customFormat="1" ht="14.25">
      <c r="A232" s="245" t="s">
        <v>27</v>
      </c>
      <c r="B232" s="231" t="s">
        <v>409</v>
      </c>
      <c r="C232" s="227">
        <v>38620</v>
      </c>
      <c r="D232" s="10" t="s">
        <v>609</v>
      </c>
      <c r="E232" s="223" t="s">
        <v>1291</v>
      </c>
      <c r="F232" s="224"/>
    </row>
    <row r="233" spans="1:6" s="221" customFormat="1" ht="14.25">
      <c r="A233" s="245" t="s">
        <v>28</v>
      </c>
      <c r="B233" s="231" t="s">
        <v>1292</v>
      </c>
      <c r="C233" s="227">
        <v>38611</v>
      </c>
      <c r="D233" s="235" t="s">
        <v>466</v>
      </c>
      <c r="E233" s="223" t="s">
        <v>1293</v>
      </c>
      <c r="F233" s="224"/>
    </row>
    <row r="234" spans="1:6" s="221" customFormat="1" ht="15">
      <c r="A234" s="245" t="s">
        <v>29</v>
      </c>
      <c r="B234" s="262" t="s">
        <v>50</v>
      </c>
      <c r="C234" s="262" t="s">
        <v>200</v>
      </c>
      <c r="D234" s="262" t="s">
        <v>454</v>
      </c>
      <c r="E234" s="223" t="s">
        <v>1294</v>
      </c>
      <c r="F234" s="224"/>
    </row>
    <row r="235" spans="1:5" s="221" customFormat="1" ht="14.25">
      <c r="A235" s="245" t="s">
        <v>30</v>
      </c>
      <c r="B235" s="248" t="s">
        <v>49</v>
      </c>
      <c r="C235" s="247" t="s">
        <v>679</v>
      </c>
      <c r="D235" s="10" t="s">
        <v>1081</v>
      </c>
      <c r="E235" s="223" t="s">
        <v>1295</v>
      </c>
    </row>
    <row r="236" spans="1:5" s="221" customFormat="1" ht="14.25">
      <c r="A236" s="245" t="s">
        <v>31</v>
      </c>
      <c r="B236" s="231" t="s">
        <v>594</v>
      </c>
      <c r="C236" s="227">
        <v>38700</v>
      </c>
      <c r="D236" s="10" t="s">
        <v>434</v>
      </c>
      <c r="E236" s="223" t="s">
        <v>1296</v>
      </c>
    </row>
    <row r="237" spans="1:6" s="221" customFormat="1" ht="14.25">
      <c r="A237" s="245" t="s">
        <v>36</v>
      </c>
      <c r="B237" s="226" t="s">
        <v>172</v>
      </c>
      <c r="C237" s="226">
        <v>2006</v>
      </c>
      <c r="D237" s="10" t="s">
        <v>440</v>
      </c>
      <c r="E237" s="223" t="s">
        <v>1297</v>
      </c>
      <c r="F237" s="224"/>
    </row>
    <row r="238" spans="1:6" s="221" customFormat="1" ht="14.25">
      <c r="A238" s="245" t="s">
        <v>40</v>
      </c>
      <c r="B238" s="231" t="s">
        <v>657</v>
      </c>
      <c r="C238" s="227">
        <v>39041</v>
      </c>
      <c r="D238" s="228" t="s">
        <v>609</v>
      </c>
      <c r="E238" s="223" t="s">
        <v>1298</v>
      </c>
      <c r="F238" s="224"/>
    </row>
    <row r="239" spans="1:6" s="221" customFormat="1" ht="14.25">
      <c r="A239" s="245" t="s">
        <v>53</v>
      </c>
      <c r="B239" s="226" t="s">
        <v>402</v>
      </c>
      <c r="C239" s="226">
        <v>2006</v>
      </c>
      <c r="D239" s="235" t="s">
        <v>687</v>
      </c>
      <c r="E239" s="223" t="s">
        <v>1299</v>
      </c>
      <c r="F239" s="224"/>
    </row>
    <row r="240" spans="1:6" s="221" customFormat="1" ht="14.25">
      <c r="A240" s="245" t="s">
        <v>54</v>
      </c>
      <c r="B240" s="231" t="s">
        <v>167</v>
      </c>
      <c r="C240" s="227">
        <v>38960</v>
      </c>
      <c r="D240" s="10" t="s">
        <v>609</v>
      </c>
      <c r="E240" s="223" t="s">
        <v>1300</v>
      </c>
      <c r="F240" s="224"/>
    </row>
    <row r="241" spans="1:6" s="221" customFormat="1" ht="14.25">
      <c r="A241" s="245" t="s">
        <v>55</v>
      </c>
      <c r="B241" s="231" t="s">
        <v>703</v>
      </c>
      <c r="C241" s="227">
        <v>39045</v>
      </c>
      <c r="D241" s="10" t="s">
        <v>609</v>
      </c>
      <c r="E241" s="223" t="s">
        <v>1301</v>
      </c>
      <c r="F241" s="224"/>
    </row>
    <row r="242" spans="1:6" s="221" customFormat="1" ht="14.25">
      <c r="A242" s="245" t="s">
        <v>56</v>
      </c>
      <c r="B242" s="231" t="s">
        <v>1238</v>
      </c>
      <c r="C242" s="227">
        <v>38867</v>
      </c>
      <c r="D242" s="10" t="s">
        <v>434</v>
      </c>
      <c r="E242" s="223" t="s">
        <v>1302</v>
      </c>
      <c r="F242" s="224"/>
    </row>
    <row r="243" spans="1:6" s="221" customFormat="1" ht="14.25">
      <c r="A243" s="245" t="s">
        <v>57</v>
      </c>
      <c r="B243" s="233" t="s">
        <v>1303</v>
      </c>
      <c r="C243" s="233">
        <v>2006</v>
      </c>
      <c r="D243" s="59" t="s">
        <v>637</v>
      </c>
      <c r="E243" s="223" t="s">
        <v>1304</v>
      </c>
      <c r="F243" s="224"/>
    </row>
    <row r="244" spans="1:6" s="221" customFormat="1" ht="14.25">
      <c r="A244" s="245"/>
      <c r="B244" s="233"/>
      <c r="C244" s="233"/>
      <c r="D244" s="59"/>
      <c r="E244" s="223"/>
      <c r="F244" s="224"/>
    </row>
    <row r="245" spans="1:6" s="221" customFormat="1" ht="15.75">
      <c r="A245" s="220" t="s">
        <v>1305</v>
      </c>
      <c r="B245" s="263"/>
      <c r="C245" s="233"/>
      <c r="D245" s="59"/>
      <c r="E245" s="223"/>
      <c r="F245" s="224"/>
    </row>
    <row r="246" spans="1:6" s="221" customFormat="1" ht="14.25">
      <c r="A246" s="228" t="s">
        <v>0</v>
      </c>
      <c r="B246" s="226" t="s">
        <v>44</v>
      </c>
      <c r="C246" s="226">
        <v>2005</v>
      </c>
      <c r="D246" s="10" t="s">
        <v>440</v>
      </c>
      <c r="E246" s="10" t="s">
        <v>1306</v>
      </c>
      <c r="F246" s="230" t="s">
        <v>186</v>
      </c>
    </row>
    <row r="247" spans="1:6" s="221" customFormat="1" ht="14.25">
      <c r="A247" s="228" t="s">
        <v>87</v>
      </c>
      <c r="B247" s="226" t="s">
        <v>1262</v>
      </c>
      <c r="C247" s="226">
        <v>2005</v>
      </c>
      <c r="D247" s="235" t="s">
        <v>440</v>
      </c>
      <c r="E247" s="10" t="s">
        <v>1307</v>
      </c>
      <c r="F247" s="230" t="s">
        <v>188</v>
      </c>
    </row>
    <row r="248" spans="1:6" s="221" customFormat="1" ht="14.25">
      <c r="A248" s="228" t="s">
        <v>88</v>
      </c>
      <c r="B248" s="231" t="s">
        <v>393</v>
      </c>
      <c r="C248" s="227">
        <v>38639</v>
      </c>
      <c r="D248" s="10" t="s">
        <v>466</v>
      </c>
      <c r="E248" s="10" t="s">
        <v>1308</v>
      </c>
      <c r="F248" s="230" t="s">
        <v>189</v>
      </c>
    </row>
    <row r="249" spans="1:6" s="221" customFormat="1" ht="14.25">
      <c r="A249" s="228" t="s">
        <v>89</v>
      </c>
      <c r="B249" s="236" t="s">
        <v>45</v>
      </c>
      <c r="C249" s="227">
        <v>38530</v>
      </c>
      <c r="D249" s="10" t="s">
        <v>478</v>
      </c>
      <c r="E249" s="10" t="s">
        <v>1309</v>
      </c>
      <c r="F249" s="230" t="s">
        <v>187</v>
      </c>
    </row>
    <row r="250" spans="1:6" s="221" customFormat="1" ht="14.25">
      <c r="A250" s="228" t="s">
        <v>90</v>
      </c>
      <c r="B250" s="233" t="s">
        <v>251</v>
      </c>
      <c r="C250" s="234">
        <v>38800</v>
      </c>
      <c r="D250" s="235" t="s">
        <v>1045</v>
      </c>
      <c r="E250" s="10" t="s">
        <v>1310</v>
      </c>
      <c r="F250" s="230" t="s">
        <v>10</v>
      </c>
    </row>
    <row r="251" spans="1:6" s="221" customFormat="1" ht="14.25">
      <c r="A251" s="228" t="s">
        <v>91</v>
      </c>
      <c r="B251" s="236" t="s">
        <v>556</v>
      </c>
      <c r="C251" s="227">
        <v>38752</v>
      </c>
      <c r="D251" s="10" t="s">
        <v>478</v>
      </c>
      <c r="E251" s="10" t="s">
        <v>1311</v>
      </c>
      <c r="F251" s="230" t="s">
        <v>9</v>
      </c>
    </row>
    <row r="252" spans="1:6" s="221" customFormat="1" ht="14.25">
      <c r="A252" s="228" t="s">
        <v>92</v>
      </c>
      <c r="B252" s="226" t="s">
        <v>388</v>
      </c>
      <c r="C252" s="226">
        <v>2006</v>
      </c>
      <c r="D252" s="10" t="s">
        <v>440</v>
      </c>
      <c r="E252" s="10" t="s">
        <v>1152</v>
      </c>
      <c r="F252" s="230" t="s">
        <v>8</v>
      </c>
    </row>
    <row r="253" spans="1:6" s="221" customFormat="1" ht="14.25">
      <c r="A253" s="228" t="s">
        <v>93</v>
      </c>
      <c r="B253" s="231" t="s">
        <v>171</v>
      </c>
      <c r="C253" s="227">
        <v>38830</v>
      </c>
      <c r="D253" s="10" t="s">
        <v>434</v>
      </c>
      <c r="E253" s="10" t="s">
        <v>1154</v>
      </c>
      <c r="F253" s="230" t="s">
        <v>7</v>
      </c>
    </row>
    <row r="254" spans="1:6" s="221" customFormat="1" ht="14.25">
      <c r="A254" s="228" t="s">
        <v>119</v>
      </c>
      <c r="B254" s="231" t="s">
        <v>1225</v>
      </c>
      <c r="C254" s="227">
        <v>38385</v>
      </c>
      <c r="D254" s="10" t="s">
        <v>466</v>
      </c>
      <c r="E254" s="10" t="s">
        <v>1312</v>
      </c>
      <c r="F254" s="230" t="s">
        <v>6</v>
      </c>
    </row>
    <row r="255" spans="1:6" s="221" customFormat="1" ht="14.25">
      <c r="A255" s="228" t="s">
        <v>120</v>
      </c>
      <c r="B255" s="231" t="s">
        <v>106</v>
      </c>
      <c r="C255" s="227">
        <v>38407</v>
      </c>
      <c r="D255" s="59" t="s">
        <v>434</v>
      </c>
      <c r="E255" s="10" t="s">
        <v>1313</v>
      </c>
      <c r="F255" s="230" t="s">
        <v>5</v>
      </c>
    </row>
    <row r="256" spans="1:6" s="221" customFormat="1" ht="14.25">
      <c r="A256" s="228" t="s">
        <v>121</v>
      </c>
      <c r="B256" s="231" t="s">
        <v>255</v>
      </c>
      <c r="C256" s="227">
        <v>38990</v>
      </c>
      <c r="D256" s="235" t="s">
        <v>466</v>
      </c>
      <c r="E256" s="10" t="s">
        <v>1156</v>
      </c>
      <c r="F256" s="230" t="s">
        <v>4</v>
      </c>
    </row>
    <row r="257" spans="1:6" s="221" customFormat="1" ht="14.25">
      <c r="A257" s="228" t="s">
        <v>122</v>
      </c>
      <c r="B257" s="233" t="s">
        <v>483</v>
      </c>
      <c r="C257" s="234">
        <v>38634</v>
      </c>
      <c r="D257" s="235" t="s">
        <v>1045</v>
      </c>
      <c r="E257" s="10" t="s">
        <v>1314</v>
      </c>
      <c r="F257" s="230" t="s">
        <v>3</v>
      </c>
    </row>
    <row r="258" spans="1:6" s="221" customFormat="1" ht="14.25">
      <c r="A258" s="228" t="s">
        <v>11</v>
      </c>
      <c r="B258" s="10" t="s">
        <v>117</v>
      </c>
      <c r="C258" s="247" t="s">
        <v>1315</v>
      </c>
      <c r="D258" s="10" t="s">
        <v>454</v>
      </c>
      <c r="E258" s="10" t="s">
        <v>1157</v>
      </c>
      <c r="F258" s="230" t="s">
        <v>2</v>
      </c>
    </row>
    <row r="259" spans="1:6" s="221" customFormat="1" ht="14.25">
      <c r="A259" s="228" t="s">
        <v>12</v>
      </c>
      <c r="B259" s="231" t="s">
        <v>1229</v>
      </c>
      <c r="C259" s="231">
        <v>2005</v>
      </c>
      <c r="D259" s="10" t="s">
        <v>687</v>
      </c>
      <c r="E259" s="10" t="s">
        <v>1316</v>
      </c>
      <c r="F259" s="230" t="s">
        <v>1</v>
      </c>
    </row>
    <row r="260" spans="1:6" s="221" customFormat="1" ht="14.25">
      <c r="A260" s="242" t="s">
        <v>13</v>
      </c>
      <c r="B260" s="264" t="s">
        <v>47</v>
      </c>
      <c r="C260" s="264">
        <v>2005</v>
      </c>
      <c r="D260" s="254" t="s">
        <v>637</v>
      </c>
      <c r="E260" s="254" t="s">
        <v>1317</v>
      </c>
      <c r="F260" s="244" t="s">
        <v>39</v>
      </c>
    </row>
    <row r="261" spans="1:6" s="221" customFormat="1" ht="14.25">
      <c r="A261" s="265" t="s">
        <v>14</v>
      </c>
      <c r="B261" s="231" t="s">
        <v>1247</v>
      </c>
      <c r="C261" s="238">
        <v>2005</v>
      </c>
      <c r="D261" s="235" t="s">
        <v>466</v>
      </c>
      <c r="E261" s="266" t="s">
        <v>1166</v>
      </c>
      <c r="F261" s="224"/>
    </row>
    <row r="262" spans="1:6" s="221" customFormat="1" ht="14.25">
      <c r="A262" s="265" t="s">
        <v>15</v>
      </c>
      <c r="B262" s="236" t="s">
        <v>1220</v>
      </c>
      <c r="C262" s="227">
        <v>38435</v>
      </c>
      <c r="D262" s="228" t="s">
        <v>478</v>
      </c>
      <c r="E262" s="266" t="s">
        <v>1318</v>
      </c>
      <c r="F262" s="224"/>
    </row>
    <row r="263" spans="1:6" s="221" customFormat="1" ht="14.25">
      <c r="A263" s="265" t="s">
        <v>16</v>
      </c>
      <c r="B263" s="236" t="s">
        <v>588</v>
      </c>
      <c r="C263" s="227">
        <v>38651</v>
      </c>
      <c r="D263" s="10" t="s">
        <v>478</v>
      </c>
      <c r="E263" s="266" t="s">
        <v>1319</v>
      </c>
      <c r="F263" s="224"/>
    </row>
    <row r="264" spans="1:6" s="221" customFormat="1" ht="14.25">
      <c r="A264" s="265" t="s">
        <v>17</v>
      </c>
      <c r="B264" s="233" t="s">
        <v>386</v>
      </c>
      <c r="C264" s="234">
        <v>38725</v>
      </c>
      <c r="D264" s="10" t="s">
        <v>1045</v>
      </c>
      <c r="E264" s="266" t="s">
        <v>1169</v>
      </c>
      <c r="F264" s="224"/>
    </row>
    <row r="265" spans="1:6" s="221" customFormat="1" ht="14.25">
      <c r="A265" s="265" t="s">
        <v>18</v>
      </c>
      <c r="B265" s="10" t="s">
        <v>401</v>
      </c>
      <c r="C265" s="10" t="s">
        <v>1243</v>
      </c>
      <c r="D265" s="10" t="s">
        <v>454</v>
      </c>
      <c r="E265" s="266" t="s">
        <v>1320</v>
      </c>
      <c r="F265" s="224"/>
    </row>
    <row r="266" spans="1:6" s="221" customFormat="1" ht="14.25">
      <c r="A266" s="265" t="s">
        <v>19</v>
      </c>
      <c r="B266" s="226" t="s">
        <v>213</v>
      </c>
      <c r="C266" s="226">
        <v>2006</v>
      </c>
      <c r="D266" s="10" t="s">
        <v>440</v>
      </c>
      <c r="E266" s="266" t="s">
        <v>1321</v>
      </c>
      <c r="F266" s="224"/>
    </row>
    <row r="267" spans="1:6" s="221" customFormat="1" ht="14.25">
      <c r="A267" s="265" t="s">
        <v>20</v>
      </c>
      <c r="B267" s="236" t="s">
        <v>501</v>
      </c>
      <c r="C267" s="227">
        <v>39013</v>
      </c>
      <c r="D267" s="235" t="s">
        <v>478</v>
      </c>
      <c r="E267" s="266" t="s">
        <v>1321</v>
      </c>
      <c r="F267" s="224"/>
    </row>
    <row r="268" spans="1:6" s="221" customFormat="1" ht="14.25">
      <c r="A268" s="265" t="s">
        <v>21</v>
      </c>
      <c r="B268" s="231" t="s">
        <v>252</v>
      </c>
      <c r="C268" s="227">
        <v>38691</v>
      </c>
      <c r="D268" s="237" t="s">
        <v>466</v>
      </c>
      <c r="E268" s="266" t="s">
        <v>1321</v>
      </c>
      <c r="F268" s="224"/>
    </row>
    <row r="269" spans="1:6" s="221" customFormat="1" ht="14.25">
      <c r="A269" s="265" t="s">
        <v>22</v>
      </c>
      <c r="B269" s="10" t="s">
        <v>263</v>
      </c>
      <c r="C269" s="247" t="s">
        <v>1234</v>
      </c>
      <c r="D269" s="10" t="s">
        <v>1081</v>
      </c>
      <c r="E269" s="266" t="s">
        <v>1322</v>
      </c>
      <c r="F269" s="224"/>
    </row>
    <row r="270" spans="1:6" s="221" customFormat="1" ht="14.25">
      <c r="A270" s="265" t="s">
        <v>23</v>
      </c>
      <c r="B270" s="233" t="s">
        <v>1303</v>
      </c>
      <c r="C270" s="233">
        <v>2006</v>
      </c>
      <c r="D270" s="59" t="s">
        <v>637</v>
      </c>
      <c r="E270" s="266" t="s">
        <v>1323</v>
      </c>
      <c r="F270" s="224"/>
    </row>
    <row r="271" spans="1:6" s="221" customFormat="1" ht="14.25">
      <c r="A271" s="265" t="s">
        <v>24</v>
      </c>
      <c r="B271" s="248" t="s">
        <v>49</v>
      </c>
      <c r="C271" s="247" t="s">
        <v>679</v>
      </c>
      <c r="D271" s="10" t="s">
        <v>1081</v>
      </c>
      <c r="E271" s="266" t="s">
        <v>1323</v>
      </c>
      <c r="F271" s="224"/>
    </row>
    <row r="272" spans="1:6" s="221" customFormat="1" ht="14.25">
      <c r="A272" s="265" t="s">
        <v>25</v>
      </c>
      <c r="B272" s="248" t="s">
        <v>173</v>
      </c>
      <c r="C272" s="247" t="s">
        <v>1324</v>
      </c>
      <c r="D272" s="10" t="s">
        <v>1081</v>
      </c>
      <c r="E272" s="266" t="s">
        <v>1325</v>
      </c>
      <c r="F272" s="224"/>
    </row>
    <row r="273" spans="1:6" s="221" customFormat="1" ht="14.25">
      <c r="A273" s="265" t="s">
        <v>27</v>
      </c>
      <c r="B273" s="233" t="s">
        <v>259</v>
      </c>
      <c r="C273" s="234">
        <v>38979</v>
      </c>
      <c r="D273" s="10" t="s">
        <v>1045</v>
      </c>
      <c r="E273" s="266" t="s">
        <v>1326</v>
      </c>
      <c r="F273" s="224"/>
    </row>
    <row r="274" spans="1:6" s="221" customFormat="1" ht="14.25">
      <c r="A274" s="265"/>
      <c r="B274" s="10"/>
      <c r="C274" s="247"/>
      <c r="D274" s="10"/>
      <c r="E274" s="266"/>
      <c r="F274" s="224"/>
    </row>
    <row r="275" spans="1:6" s="221" customFormat="1" ht="15.75">
      <c r="A275" s="220" t="s">
        <v>430</v>
      </c>
      <c r="C275" s="222"/>
      <c r="E275" s="223"/>
      <c r="F275" s="224"/>
    </row>
    <row r="276" spans="1:6" s="221" customFormat="1" ht="14.25">
      <c r="A276" s="225" t="s">
        <v>0</v>
      </c>
      <c r="B276" s="231" t="s">
        <v>161</v>
      </c>
      <c r="C276" s="227">
        <v>38896</v>
      </c>
      <c r="D276" s="59" t="s">
        <v>434</v>
      </c>
      <c r="E276" s="229" t="s">
        <v>1327</v>
      </c>
      <c r="F276" s="230" t="s">
        <v>186</v>
      </c>
    </row>
    <row r="277" spans="1:6" s="221" customFormat="1" ht="14.25">
      <c r="A277" s="225" t="s">
        <v>87</v>
      </c>
      <c r="B277" s="10" t="s">
        <v>117</v>
      </c>
      <c r="C277" s="247" t="s">
        <v>1315</v>
      </c>
      <c r="D277" s="10" t="s">
        <v>454</v>
      </c>
      <c r="E277" s="229" t="s">
        <v>1328</v>
      </c>
      <c r="F277" s="230" t="s">
        <v>188</v>
      </c>
    </row>
    <row r="278" spans="1:6" s="221" customFormat="1" ht="14.25">
      <c r="A278" s="225" t="s">
        <v>88</v>
      </c>
      <c r="B278" s="231" t="s">
        <v>166</v>
      </c>
      <c r="C278" s="227">
        <v>38431</v>
      </c>
      <c r="D278" s="231" t="s">
        <v>466</v>
      </c>
      <c r="E278" s="229" t="s">
        <v>1329</v>
      </c>
      <c r="F278" s="230" t="s">
        <v>189</v>
      </c>
    </row>
    <row r="279" spans="1:6" s="221" customFormat="1" ht="14.25">
      <c r="A279" s="225" t="s">
        <v>89</v>
      </c>
      <c r="B279" s="231" t="s">
        <v>194</v>
      </c>
      <c r="C279" s="227">
        <v>38845</v>
      </c>
      <c r="D279" s="10" t="s">
        <v>434</v>
      </c>
      <c r="E279" s="229" t="s">
        <v>1330</v>
      </c>
      <c r="F279" s="230" t="s">
        <v>187</v>
      </c>
    </row>
    <row r="280" spans="1:6" s="221" customFormat="1" ht="14.25">
      <c r="A280" s="225" t="s">
        <v>90</v>
      </c>
      <c r="B280" s="231" t="s">
        <v>487</v>
      </c>
      <c r="C280" s="227">
        <v>38435</v>
      </c>
      <c r="D280" s="10" t="s">
        <v>434</v>
      </c>
      <c r="E280" s="229" t="s">
        <v>1331</v>
      </c>
      <c r="F280" s="230" t="s">
        <v>10</v>
      </c>
    </row>
    <row r="281" spans="1:6" s="221" customFormat="1" ht="14.25">
      <c r="A281" s="225" t="s">
        <v>91</v>
      </c>
      <c r="B281" s="226" t="s">
        <v>43</v>
      </c>
      <c r="C281" s="261">
        <v>38643</v>
      </c>
      <c r="D281" s="10" t="s">
        <v>454</v>
      </c>
      <c r="E281" s="229" t="s">
        <v>1332</v>
      </c>
      <c r="F281" s="230" t="s">
        <v>9</v>
      </c>
    </row>
    <row r="282" spans="1:6" s="221" customFormat="1" ht="14.25">
      <c r="A282" s="225" t="s">
        <v>92</v>
      </c>
      <c r="B282" s="233" t="s">
        <v>1245</v>
      </c>
      <c r="C282" s="233">
        <v>2006</v>
      </c>
      <c r="D282" s="10" t="s">
        <v>637</v>
      </c>
      <c r="E282" s="229" t="s">
        <v>1333</v>
      </c>
      <c r="F282" s="230" t="s">
        <v>8</v>
      </c>
    </row>
    <row r="283" spans="1:6" s="221" customFormat="1" ht="14.25">
      <c r="A283" s="225" t="s">
        <v>93</v>
      </c>
      <c r="B283" s="231" t="s">
        <v>594</v>
      </c>
      <c r="C283" s="227">
        <v>38700</v>
      </c>
      <c r="D283" s="10" t="s">
        <v>434</v>
      </c>
      <c r="E283" s="229" t="s">
        <v>1334</v>
      </c>
      <c r="F283" s="230" t="s">
        <v>7</v>
      </c>
    </row>
    <row r="284" spans="1:6" s="221" customFormat="1" ht="14.25">
      <c r="A284" s="225" t="s">
        <v>119</v>
      </c>
      <c r="B284" s="233" t="s">
        <v>251</v>
      </c>
      <c r="C284" s="234">
        <v>38800</v>
      </c>
      <c r="D284" s="235" t="s">
        <v>1045</v>
      </c>
      <c r="E284" s="229" t="s">
        <v>1335</v>
      </c>
      <c r="F284" s="230" t="s">
        <v>6</v>
      </c>
    </row>
    <row r="285" spans="1:6" s="221" customFormat="1" ht="14.25">
      <c r="A285" s="225" t="s">
        <v>120</v>
      </c>
      <c r="B285" s="233" t="s">
        <v>258</v>
      </c>
      <c r="C285" s="234">
        <v>38847</v>
      </c>
      <c r="D285" s="59" t="s">
        <v>1045</v>
      </c>
      <c r="E285" s="229" t="s">
        <v>1336</v>
      </c>
      <c r="F285" s="230" t="s">
        <v>5</v>
      </c>
    </row>
    <row r="286" spans="1:6" s="221" customFormat="1" ht="14.25">
      <c r="A286" s="225" t="s">
        <v>121</v>
      </c>
      <c r="B286" s="231" t="s">
        <v>507</v>
      </c>
      <c r="C286" s="227">
        <v>38775</v>
      </c>
      <c r="D286" s="10" t="s">
        <v>434</v>
      </c>
      <c r="E286" s="229" t="s">
        <v>1337</v>
      </c>
      <c r="F286" s="230" t="s">
        <v>4</v>
      </c>
    </row>
    <row r="287" spans="1:6" s="221" customFormat="1" ht="14.25">
      <c r="A287" s="225" t="s">
        <v>122</v>
      </c>
      <c r="B287" s="231" t="s">
        <v>264</v>
      </c>
      <c r="C287" s="227">
        <v>38435</v>
      </c>
      <c r="D287" s="10" t="s">
        <v>434</v>
      </c>
      <c r="E287" s="229" t="s">
        <v>1338</v>
      </c>
      <c r="F287" s="230" t="s">
        <v>3</v>
      </c>
    </row>
    <row r="288" spans="1:6" s="221" customFormat="1" ht="14.25">
      <c r="A288" s="225" t="s">
        <v>11</v>
      </c>
      <c r="B288" s="231" t="s">
        <v>169</v>
      </c>
      <c r="C288" s="227">
        <v>38732</v>
      </c>
      <c r="D288" s="10" t="s">
        <v>466</v>
      </c>
      <c r="E288" s="229" t="s">
        <v>1339</v>
      </c>
      <c r="F288" s="230" t="s">
        <v>2</v>
      </c>
    </row>
    <row r="289" spans="1:6" s="221" customFormat="1" ht="14.25">
      <c r="A289" s="225" t="s">
        <v>12</v>
      </c>
      <c r="B289" s="231" t="s">
        <v>1292</v>
      </c>
      <c r="C289" s="227">
        <v>38611</v>
      </c>
      <c r="D289" s="235" t="s">
        <v>466</v>
      </c>
      <c r="E289" s="229" t="s">
        <v>1340</v>
      </c>
      <c r="F289" s="230" t="s">
        <v>1</v>
      </c>
    </row>
    <row r="290" spans="1:6" s="221" customFormat="1" ht="14.25">
      <c r="A290" s="239" t="s">
        <v>13</v>
      </c>
      <c r="B290" s="240" t="s">
        <v>390</v>
      </c>
      <c r="C290" s="267">
        <v>2005</v>
      </c>
      <c r="D290" s="252" t="s">
        <v>466</v>
      </c>
      <c r="E290" s="243" t="s">
        <v>1341</v>
      </c>
      <c r="F290" s="244" t="s">
        <v>39</v>
      </c>
    </row>
    <row r="291" spans="1:6" s="221" customFormat="1" ht="14.25">
      <c r="A291" s="245" t="s">
        <v>14</v>
      </c>
      <c r="B291" s="231" t="s">
        <v>395</v>
      </c>
      <c r="C291" s="231">
        <v>2006</v>
      </c>
      <c r="D291" s="235" t="s">
        <v>687</v>
      </c>
      <c r="E291" s="223" t="s">
        <v>1342</v>
      </c>
      <c r="F291" s="224"/>
    </row>
    <row r="292" spans="1:6" s="221" customFormat="1" ht="14.25">
      <c r="A292" s="245" t="s">
        <v>15</v>
      </c>
      <c r="B292" s="231" t="s">
        <v>409</v>
      </c>
      <c r="C292" s="227">
        <v>38620</v>
      </c>
      <c r="D292" s="10" t="s">
        <v>609</v>
      </c>
      <c r="E292" s="223" t="s">
        <v>1343</v>
      </c>
      <c r="F292" s="224"/>
    </row>
    <row r="293" spans="1:6" s="221" customFormat="1" ht="14.25">
      <c r="A293" s="245" t="s">
        <v>16</v>
      </c>
      <c r="B293" s="10" t="s">
        <v>211</v>
      </c>
      <c r="C293" s="247" t="s">
        <v>1275</v>
      </c>
      <c r="D293" s="10" t="s">
        <v>454</v>
      </c>
      <c r="E293" s="223" t="s">
        <v>1344</v>
      </c>
      <c r="F293" s="224"/>
    </row>
    <row r="294" spans="1:6" s="221" customFormat="1" ht="14.25">
      <c r="A294" s="245" t="s">
        <v>17</v>
      </c>
      <c r="B294" s="1" t="s">
        <v>50</v>
      </c>
      <c r="C294" s="1" t="s">
        <v>200</v>
      </c>
      <c r="D294" s="1" t="s">
        <v>454</v>
      </c>
      <c r="E294" s="223" t="s">
        <v>1345</v>
      </c>
      <c r="F294" s="224"/>
    </row>
    <row r="295" spans="1:6" s="221" customFormat="1" ht="14.25">
      <c r="A295" s="245" t="s">
        <v>18</v>
      </c>
      <c r="B295" s="226" t="s">
        <v>172</v>
      </c>
      <c r="C295" s="226">
        <v>2006</v>
      </c>
      <c r="D295" s="10" t="s">
        <v>440</v>
      </c>
      <c r="E295" s="223" t="s">
        <v>1346</v>
      </c>
      <c r="F295" s="224"/>
    </row>
    <row r="296" spans="1:6" s="221" customFormat="1" ht="14.25">
      <c r="A296" s="245" t="s">
        <v>19</v>
      </c>
      <c r="B296" s="236" t="s">
        <v>588</v>
      </c>
      <c r="C296" s="227">
        <v>38651</v>
      </c>
      <c r="D296" s="10" t="s">
        <v>478</v>
      </c>
      <c r="E296" s="223" t="s">
        <v>1347</v>
      </c>
      <c r="F296" s="224"/>
    </row>
    <row r="297" spans="1:6" s="221" customFormat="1" ht="14.25">
      <c r="A297" s="245" t="s">
        <v>20</v>
      </c>
      <c r="B297" s="231" t="s">
        <v>657</v>
      </c>
      <c r="C297" s="227">
        <v>39041</v>
      </c>
      <c r="D297" s="228" t="s">
        <v>609</v>
      </c>
      <c r="E297" s="223" t="s">
        <v>1348</v>
      </c>
      <c r="F297" s="224"/>
    </row>
    <row r="298" spans="1:6" s="221" customFormat="1" ht="14.25">
      <c r="A298" s="245" t="s">
        <v>21</v>
      </c>
      <c r="B298" s="236" t="s">
        <v>1223</v>
      </c>
      <c r="C298" s="227">
        <v>38840</v>
      </c>
      <c r="D298" s="10" t="s">
        <v>478</v>
      </c>
      <c r="E298" s="223" t="s">
        <v>1349</v>
      </c>
      <c r="F298" s="224"/>
    </row>
    <row r="299" spans="1:6" s="221" customFormat="1" ht="14.25">
      <c r="A299" s="245" t="s">
        <v>22</v>
      </c>
      <c r="B299" s="226" t="s">
        <v>46</v>
      </c>
      <c r="C299" s="226">
        <v>2005</v>
      </c>
      <c r="D299" s="235" t="s">
        <v>440</v>
      </c>
      <c r="E299" s="223" t="s">
        <v>1350</v>
      </c>
      <c r="F299" s="224"/>
    </row>
    <row r="300" spans="1:6" s="221" customFormat="1" ht="14.25">
      <c r="A300" s="245" t="s">
        <v>23</v>
      </c>
      <c r="B300" s="10" t="s">
        <v>109</v>
      </c>
      <c r="C300" s="247" t="s">
        <v>1260</v>
      </c>
      <c r="D300" s="10" t="s">
        <v>1081</v>
      </c>
      <c r="E300" s="223" t="s">
        <v>1198</v>
      </c>
      <c r="F300" s="224"/>
    </row>
    <row r="301" spans="1:6" s="221" customFormat="1" ht="14.25">
      <c r="A301" s="245" t="s">
        <v>24</v>
      </c>
      <c r="B301" s="248" t="s">
        <v>173</v>
      </c>
      <c r="C301" s="247" t="s">
        <v>1324</v>
      </c>
      <c r="D301" s="10" t="s">
        <v>1081</v>
      </c>
      <c r="E301" s="223" t="s">
        <v>1351</v>
      </c>
      <c r="F301" s="224"/>
    </row>
    <row r="302" spans="1:6" s="221" customFormat="1" ht="14.25">
      <c r="A302" s="245" t="s">
        <v>25</v>
      </c>
      <c r="B302" s="231" t="s">
        <v>167</v>
      </c>
      <c r="C302" s="227">
        <v>38960</v>
      </c>
      <c r="D302" s="10" t="s">
        <v>609</v>
      </c>
      <c r="E302" s="223" t="s">
        <v>1200</v>
      </c>
      <c r="F302" s="224"/>
    </row>
    <row r="303" spans="1:6" s="221" customFormat="1" ht="14.25">
      <c r="A303" s="245" t="s">
        <v>27</v>
      </c>
      <c r="B303" s="236" t="s">
        <v>1236</v>
      </c>
      <c r="C303" s="227">
        <v>38410</v>
      </c>
      <c r="D303" s="10" t="s">
        <v>478</v>
      </c>
      <c r="E303" s="223" t="s">
        <v>1352</v>
      </c>
      <c r="F303" s="224"/>
    </row>
    <row r="304" spans="1:6" s="221" customFormat="1" ht="14.25">
      <c r="A304" s="245" t="s">
        <v>28</v>
      </c>
      <c r="B304" s="226" t="s">
        <v>1290</v>
      </c>
      <c r="C304" s="226">
        <v>2006</v>
      </c>
      <c r="D304" s="10" t="s">
        <v>440</v>
      </c>
      <c r="E304" s="223" t="s">
        <v>1353</v>
      </c>
      <c r="F304" s="224"/>
    </row>
    <row r="305" spans="1:6" s="221" customFormat="1" ht="14.25">
      <c r="A305" s="245" t="s">
        <v>29</v>
      </c>
      <c r="B305" s="236" t="s">
        <v>1240</v>
      </c>
      <c r="C305" s="227">
        <v>38595</v>
      </c>
      <c r="D305" s="10" t="s">
        <v>478</v>
      </c>
      <c r="E305" s="223" t="s">
        <v>1354</v>
      </c>
      <c r="F305" s="224"/>
    </row>
    <row r="306" spans="1:6" s="221" customFormat="1" ht="14.25">
      <c r="A306" s="245" t="s">
        <v>30</v>
      </c>
      <c r="B306" s="226" t="s">
        <v>407</v>
      </c>
      <c r="C306" s="226">
        <v>2005</v>
      </c>
      <c r="D306" s="235" t="s">
        <v>687</v>
      </c>
      <c r="E306" s="223" t="s">
        <v>1355</v>
      </c>
      <c r="F306" s="224"/>
    </row>
    <row r="307" spans="1:6" s="221" customFormat="1" ht="14.25">
      <c r="A307" s="245" t="s">
        <v>31</v>
      </c>
      <c r="B307" s="226" t="s">
        <v>400</v>
      </c>
      <c r="C307" s="226">
        <v>2006</v>
      </c>
      <c r="D307" s="228" t="s">
        <v>687</v>
      </c>
      <c r="E307" s="223" t="s">
        <v>1356</v>
      </c>
      <c r="F307" s="224"/>
    </row>
    <row r="308" spans="1:6" s="221" customFormat="1" ht="14.25">
      <c r="A308" s="245"/>
      <c r="B308" s="231"/>
      <c r="C308" s="227"/>
      <c r="D308" s="10"/>
      <c r="E308" s="223"/>
      <c r="F308" s="224"/>
    </row>
    <row r="309" spans="1:6" s="221" customFormat="1" ht="15.75">
      <c r="A309" s="220" t="s">
        <v>1357</v>
      </c>
      <c r="C309" s="222"/>
      <c r="E309" s="223"/>
      <c r="F309" s="224"/>
    </row>
    <row r="310" spans="1:6" s="221" customFormat="1" ht="14.25">
      <c r="A310" s="225" t="s">
        <v>0</v>
      </c>
      <c r="B310" s="14" t="s">
        <v>1358</v>
      </c>
      <c r="C310" s="1"/>
      <c r="D310" s="1" t="s">
        <v>1359</v>
      </c>
      <c r="E310" s="229" t="s">
        <v>1360</v>
      </c>
      <c r="F310" s="230" t="s">
        <v>186</v>
      </c>
    </row>
    <row r="311" spans="1:6" s="221" customFormat="1" ht="14.25">
      <c r="A311" s="225" t="s">
        <v>87</v>
      </c>
      <c r="B311" s="230" t="s">
        <v>1361</v>
      </c>
      <c r="C311" s="1"/>
      <c r="D311" s="229" t="s">
        <v>1362</v>
      </c>
      <c r="E311" s="229" t="s">
        <v>1363</v>
      </c>
      <c r="F311" s="230" t="s">
        <v>188</v>
      </c>
    </row>
    <row r="312" spans="1:6" s="221" customFormat="1" ht="14.25">
      <c r="A312" s="225" t="s">
        <v>88</v>
      </c>
      <c r="B312" s="14" t="s">
        <v>1364</v>
      </c>
      <c r="C312" s="1"/>
      <c r="D312" s="1" t="s">
        <v>1365</v>
      </c>
      <c r="E312" s="229" t="s">
        <v>1366</v>
      </c>
      <c r="F312" s="230" t="s">
        <v>189</v>
      </c>
    </row>
    <row r="313" spans="1:6" s="221" customFormat="1" ht="14.25">
      <c r="A313" s="225" t="s">
        <v>89</v>
      </c>
      <c r="B313" s="230" t="s">
        <v>1367</v>
      </c>
      <c r="C313" s="1"/>
      <c r="D313" s="1" t="s">
        <v>1368</v>
      </c>
      <c r="E313" s="229" t="s">
        <v>1369</v>
      </c>
      <c r="F313" s="230" t="s">
        <v>187</v>
      </c>
    </row>
    <row r="314" spans="1:6" s="221" customFormat="1" ht="15">
      <c r="A314" s="225" t="s">
        <v>90</v>
      </c>
      <c r="B314" s="268" t="s">
        <v>1370</v>
      </c>
      <c r="C314" s="269"/>
      <c r="D314" s="1" t="s">
        <v>1371</v>
      </c>
      <c r="E314" s="229" t="s">
        <v>1372</v>
      </c>
      <c r="F314" s="230" t="s">
        <v>10</v>
      </c>
    </row>
    <row r="315" spans="1:6" s="221" customFormat="1" ht="14.25">
      <c r="A315" s="225" t="s">
        <v>91</v>
      </c>
      <c r="B315" s="14" t="s">
        <v>1373</v>
      </c>
      <c r="C315" s="1"/>
      <c r="D315" s="1" t="s">
        <v>1374</v>
      </c>
      <c r="E315" s="229" t="s">
        <v>1375</v>
      </c>
      <c r="F315" s="230" t="s">
        <v>9</v>
      </c>
    </row>
    <row r="316" spans="1:6" s="221" customFormat="1" ht="14.25">
      <c r="A316" s="225" t="s">
        <v>92</v>
      </c>
      <c r="B316" s="230" t="s">
        <v>1376</v>
      </c>
      <c r="C316" s="1"/>
      <c r="D316" s="1" t="s">
        <v>1377</v>
      </c>
      <c r="E316" s="229" t="s">
        <v>1378</v>
      </c>
      <c r="F316" s="230" t="s">
        <v>8</v>
      </c>
    </row>
    <row r="317" spans="1:6" s="221" customFormat="1" ht="14.25">
      <c r="A317" s="225" t="s">
        <v>93</v>
      </c>
      <c r="B317" s="230" t="s">
        <v>1379</v>
      </c>
      <c r="C317" s="1"/>
      <c r="D317" s="1" t="s">
        <v>1380</v>
      </c>
      <c r="E317" s="229" t="s">
        <v>1381</v>
      </c>
      <c r="F317" s="230" t="s">
        <v>7</v>
      </c>
    </row>
    <row r="318" spans="1:6" s="221" customFormat="1" ht="14.25">
      <c r="A318" s="225" t="s">
        <v>119</v>
      </c>
      <c r="B318" s="14" t="s">
        <v>1382</v>
      </c>
      <c r="C318" s="1"/>
      <c r="D318" s="229" t="s">
        <v>1383</v>
      </c>
      <c r="E318" s="229" t="s">
        <v>1384</v>
      </c>
      <c r="F318" s="230" t="s">
        <v>6</v>
      </c>
    </row>
    <row r="319" spans="1:6" s="221" customFormat="1" ht="14.25">
      <c r="A319" s="225" t="s">
        <v>120</v>
      </c>
      <c r="B319" s="230" t="s">
        <v>1385</v>
      </c>
      <c r="C319" s="1"/>
      <c r="D319" s="1" t="s">
        <v>1386</v>
      </c>
      <c r="E319" s="229" t="s">
        <v>1387</v>
      </c>
      <c r="F319" s="230" t="s">
        <v>5</v>
      </c>
    </row>
    <row r="320" spans="1:6" s="221" customFormat="1" ht="14.25">
      <c r="A320" s="225" t="s">
        <v>121</v>
      </c>
      <c r="B320" s="230" t="s">
        <v>1388</v>
      </c>
      <c r="C320" s="1"/>
      <c r="D320" s="229" t="s">
        <v>637</v>
      </c>
      <c r="E320" s="229" t="s">
        <v>1389</v>
      </c>
      <c r="F320" s="230" t="s">
        <v>4</v>
      </c>
    </row>
    <row r="321" spans="1:6" s="221" customFormat="1" ht="14.25">
      <c r="A321" s="225" t="s">
        <v>122</v>
      </c>
      <c r="B321" s="270" t="s">
        <v>1390</v>
      </c>
      <c r="C321" s="270"/>
      <c r="D321" s="229" t="s">
        <v>1391</v>
      </c>
      <c r="E321" s="229" t="s">
        <v>1392</v>
      </c>
      <c r="F321" s="230" t="s">
        <v>3</v>
      </c>
    </row>
    <row r="322" spans="1:6" s="221" customFormat="1" ht="14.25">
      <c r="A322" s="225" t="s">
        <v>11</v>
      </c>
      <c r="B322" s="230" t="s">
        <v>1393</v>
      </c>
      <c r="C322" s="14"/>
      <c r="D322" s="1" t="s">
        <v>1394</v>
      </c>
      <c r="E322" s="229" t="s">
        <v>1395</v>
      </c>
      <c r="F322" s="230" t="s">
        <v>2</v>
      </c>
    </row>
    <row r="323" spans="1:6" s="221" customFormat="1" ht="14.25">
      <c r="A323" s="225" t="s">
        <v>12</v>
      </c>
      <c r="B323" s="230" t="s">
        <v>1396</v>
      </c>
      <c r="C323" s="1"/>
      <c r="D323" s="1" t="s">
        <v>1397</v>
      </c>
      <c r="E323" s="229" t="s">
        <v>1398</v>
      </c>
      <c r="F323" s="230" t="s">
        <v>1</v>
      </c>
    </row>
    <row r="324" spans="1:6" s="221" customFormat="1" ht="14.25">
      <c r="A324" s="239" t="s">
        <v>13</v>
      </c>
      <c r="B324" s="244" t="s">
        <v>1399</v>
      </c>
      <c r="C324" s="271"/>
      <c r="D324" s="272" t="s">
        <v>1400</v>
      </c>
      <c r="E324" s="243" t="s">
        <v>1401</v>
      </c>
      <c r="F324" s="244" t="s">
        <v>39</v>
      </c>
    </row>
    <row r="325" spans="1:5" s="221" customFormat="1" ht="14.25">
      <c r="A325" s="245" t="s">
        <v>14</v>
      </c>
      <c r="B325" s="230" t="s">
        <v>1402</v>
      </c>
      <c r="C325" s="14"/>
      <c r="D325" s="1" t="s">
        <v>1403</v>
      </c>
      <c r="E325" s="223" t="s">
        <v>1404</v>
      </c>
    </row>
    <row r="326" spans="1:6" s="221" customFormat="1" ht="15">
      <c r="A326" s="245" t="s">
        <v>15</v>
      </c>
      <c r="B326" s="268" t="s">
        <v>1405</v>
      </c>
      <c r="C326" s="269"/>
      <c r="D326" s="1" t="s">
        <v>1406</v>
      </c>
      <c r="E326" s="223" t="s">
        <v>1407</v>
      </c>
      <c r="F326" s="224"/>
    </row>
    <row r="327" spans="1:6" s="221" customFormat="1" ht="14.25">
      <c r="A327" s="245" t="s">
        <v>16</v>
      </c>
      <c r="B327" s="270" t="s">
        <v>1408</v>
      </c>
      <c r="C327" s="273"/>
      <c r="D327" s="229" t="s">
        <v>1409</v>
      </c>
      <c r="E327" s="223" t="s">
        <v>1410</v>
      </c>
      <c r="F327" s="224"/>
    </row>
    <row r="328" spans="1:6" s="221" customFormat="1" ht="14.25">
      <c r="A328" s="245" t="s">
        <v>17</v>
      </c>
      <c r="B328" s="230" t="s">
        <v>1411</v>
      </c>
      <c r="C328" s="1"/>
      <c r="D328" s="1" t="s">
        <v>1412</v>
      </c>
      <c r="E328" s="223" t="s">
        <v>1413</v>
      </c>
      <c r="F328" s="224"/>
    </row>
    <row r="329" spans="1:6" s="221" customFormat="1" ht="14.25">
      <c r="A329" s="245" t="s">
        <v>18</v>
      </c>
      <c r="B329" s="230" t="s">
        <v>1414</v>
      </c>
      <c r="C329" s="1"/>
      <c r="D329" s="1" t="s">
        <v>1415</v>
      </c>
      <c r="E329" s="223" t="s">
        <v>1416</v>
      </c>
      <c r="F329" s="224"/>
    </row>
    <row r="330" spans="1:6" s="221" customFormat="1" ht="15">
      <c r="A330" s="245" t="s">
        <v>19</v>
      </c>
      <c r="B330" s="270" t="s">
        <v>1417</v>
      </c>
      <c r="C330" s="274"/>
      <c r="D330" s="229" t="s">
        <v>1418</v>
      </c>
      <c r="E330" s="223" t="s">
        <v>1419</v>
      </c>
      <c r="F330" s="224"/>
    </row>
    <row r="331" spans="1:6" s="221" customFormat="1" ht="14.25">
      <c r="A331" s="245" t="s">
        <v>20</v>
      </c>
      <c r="B331" s="270" t="s">
        <v>1420</v>
      </c>
      <c r="C331" s="270"/>
      <c r="D331" s="229" t="s">
        <v>1421</v>
      </c>
      <c r="E331" s="223" t="s">
        <v>1422</v>
      </c>
      <c r="F331" s="224"/>
    </row>
    <row r="332" spans="1:6" s="221" customFormat="1" ht="15">
      <c r="A332" s="257"/>
      <c r="C332" s="222"/>
      <c r="E332" s="223"/>
      <c r="F332" s="224"/>
    </row>
    <row r="333" spans="1:6" s="221" customFormat="1" ht="15">
      <c r="A333" s="257"/>
      <c r="C333" s="222"/>
      <c r="E333" s="223"/>
      <c r="F333" s="224"/>
    </row>
    <row r="334" spans="1:6" s="221" customFormat="1" ht="15">
      <c r="A334" s="257"/>
      <c r="C334" s="222"/>
      <c r="E334" s="223"/>
      <c r="F334" s="224"/>
    </row>
    <row r="335" spans="1:6" s="221" customFormat="1" ht="15">
      <c r="A335" s="257"/>
      <c r="C335" s="222"/>
      <c r="E335" s="223"/>
      <c r="F335" s="224"/>
    </row>
    <row r="336" spans="1:6" s="221" customFormat="1" ht="15">
      <c r="A336" s="257"/>
      <c r="C336" s="222"/>
      <c r="E336" s="223"/>
      <c r="F336" s="224"/>
    </row>
    <row r="337" spans="1:6" s="221" customFormat="1" ht="15">
      <c r="A337" s="257"/>
      <c r="C337" s="222"/>
      <c r="E337" s="223"/>
      <c r="F337" s="224"/>
    </row>
    <row r="338" spans="1:6" s="221" customFormat="1" ht="15">
      <c r="A338" s="257"/>
      <c r="C338" s="222"/>
      <c r="E338" s="223"/>
      <c r="F338" s="224"/>
    </row>
    <row r="339" spans="1:6" s="221" customFormat="1" ht="15">
      <c r="A339" s="257"/>
      <c r="C339" s="222"/>
      <c r="E339" s="223"/>
      <c r="F339" s="224"/>
    </row>
    <row r="340" spans="1:6" s="221" customFormat="1" ht="15">
      <c r="A340" s="257"/>
      <c r="C340" s="222"/>
      <c r="E340" s="223"/>
      <c r="F340" s="224"/>
    </row>
    <row r="341" spans="1:6" s="221" customFormat="1" ht="15">
      <c r="A341" s="257"/>
      <c r="C341" s="222"/>
      <c r="E341" s="223"/>
      <c r="F341" s="224"/>
    </row>
    <row r="342" spans="1:6" s="221" customFormat="1" ht="15">
      <c r="A342" s="257"/>
      <c r="C342" s="222"/>
      <c r="E342" s="223"/>
      <c r="F342" s="224"/>
    </row>
    <row r="343" spans="1:6" s="221" customFormat="1" ht="15">
      <c r="A343" s="257"/>
      <c r="C343" s="222"/>
      <c r="E343" s="223"/>
      <c r="F343" s="224"/>
    </row>
    <row r="344" spans="1:6" s="221" customFormat="1" ht="15">
      <c r="A344" s="257"/>
      <c r="C344" s="222"/>
      <c r="E344" s="223"/>
      <c r="F344" s="224"/>
    </row>
  </sheetData>
  <sheetProtection/>
  <mergeCells count="3">
    <mergeCell ref="A1:F1"/>
    <mergeCell ref="A2:F2"/>
    <mergeCell ref="A3:F3"/>
  </mergeCells>
  <printOptions/>
  <pageMargins left="0.5520833333333334" right="0.5" top="0.2916666666666667" bottom="0.406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625" style="4" customWidth="1"/>
    <col min="2" max="2" width="25.375" style="1" customWidth="1"/>
    <col min="3" max="3" width="11.00390625" style="1" customWidth="1"/>
    <col min="4" max="4" width="24.25390625" style="1" customWidth="1"/>
    <col min="5" max="5" width="15.125" style="1" customWidth="1"/>
    <col min="6" max="16384" width="9.125" style="1" customWidth="1"/>
  </cols>
  <sheetData>
    <row r="1" spans="1:5" ht="23.25" customHeight="1">
      <c r="A1" s="450" t="s">
        <v>266</v>
      </c>
      <c r="B1" s="450"/>
      <c r="C1" s="450"/>
      <c r="D1" s="450"/>
      <c r="E1" s="450"/>
    </row>
    <row r="2" spans="1:5" ht="18.75" customHeight="1">
      <c r="A2" s="451" t="s">
        <v>267</v>
      </c>
      <c r="B2" s="451"/>
      <c r="C2" s="451"/>
      <c r="D2" s="451"/>
      <c r="E2" s="451"/>
    </row>
    <row r="3" spans="1:5" ht="18.75" customHeight="1">
      <c r="A3" s="451" t="s">
        <v>272</v>
      </c>
      <c r="B3" s="451"/>
      <c r="C3" s="451"/>
      <c r="D3" s="451"/>
      <c r="E3" s="451"/>
    </row>
    <row r="4" spans="1:4" ht="3" customHeight="1">
      <c r="A4" s="2"/>
      <c r="B4" s="2"/>
      <c r="C4" s="2"/>
      <c r="D4" s="2"/>
    </row>
    <row r="5" spans="1:5" ht="15.75">
      <c r="A5" s="279" t="s">
        <v>1433</v>
      </c>
      <c r="C5" s="278"/>
      <c r="D5" s="280"/>
      <c r="E5" s="280"/>
    </row>
    <row r="6" spans="1:6" ht="15.75">
      <c r="A6" s="278" t="s">
        <v>0</v>
      </c>
      <c r="B6" s="281" t="s">
        <v>34</v>
      </c>
      <c r="C6" s="282" t="s">
        <v>200</v>
      </c>
      <c r="D6" s="280" t="s">
        <v>126</v>
      </c>
      <c r="E6" s="280" t="s">
        <v>1434</v>
      </c>
      <c r="F6" s="1" t="s">
        <v>301</v>
      </c>
    </row>
    <row r="7" spans="1:6" ht="15.75">
      <c r="A7" s="278" t="s">
        <v>87</v>
      </c>
      <c r="B7" s="283" t="s">
        <v>1435</v>
      </c>
      <c r="C7" s="284">
        <v>2005</v>
      </c>
      <c r="D7" s="280" t="s">
        <v>128</v>
      </c>
      <c r="E7" s="280" t="s">
        <v>1436</v>
      </c>
      <c r="F7" s="1" t="s">
        <v>205</v>
      </c>
    </row>
    <row r="8" spans="1:6" ht="15.75">
      <c r="A8" s="278" t="s">
        <v>88</v>
      </c>
      <c r="B8" s="283" t="s">
        <v>99</v>
      </c>
      <c r="C8" s="284">
        <v>2005</v>
      </c>
      <c r="D8" s="280" t="s">
        <v>1437</v>
      </c>
      <c r="E8" s="280" t="s">
        <v>1438</v>
      </c>
      <c r="F8" s="1" t="s">
        <v>107</v>
      </c>
    </row>
    <row r="9" spans="1:6" ht="15.75">
      <c r="A9" s="278" t="s">
        <v>89</v>
      </c>
      <c r="B9" s="281" t="s">
        <v>130</v>
      </c>
      <c r="C9" s="282">
        <v>2006</v>
      </c>
      <c r="D9" s="280" t="s">
        <v>126</v>
      </c>
      <c r="E9" s="280" t="s">
        <v>1439</v>
      </c>
      <c r="F9" s="1" t="s">
        <v>202</v>
      </c>
    </row>
    <row r="10" spans="1:6" ht="15.75">
      <c r="A10" s="278" t="s">
        <v>90</v>
      </c>
      <c r="B10" s="285" t="s">
        <v>256</v>
      </c>
      <c r="C10" s="284">
        <v>2006</v>
      </c>
      <c r="D10" s="280" t="s">
        <v>37</v>
      </c>
      <c r="E10" s="280" t="s">
        <v>1440</v>
      </c>
      <c r="F10" s="1" t="s">
        <v>201</v>
      </c>
    </row>
    <row r="11" spans="1:6" ht="15.75">
      <c r="A11" s="278" t="s">
        <v>91</v>
      </c>
      <c r="B11" s="281" t="s">
        <v>229</v>
      </c>
      <c r="C11" s="282">
        <v>2005</v>
      </c>
      <c r="D11" s="280" t="s">
        <v>126</v>
      </c>
      <c r="E11" s="280" t="s">
        <v>1441</v>
      </c>
      <c r="F11" s="1" t="s">
        <v>199</v>
      </c>
    </row>
    <row r="12" spans="1:6" ht="15.75">
      <c r="A12" s="278" t="s">
        <v>92</v>
      </c>
      <c r="B12" s="286" t="s">
        <v>136</v>
      </c>
      <c r="C12" s="284" t="s">
        <v>198</v>
      </c>
      <c r="D12" s="286" t="s">
        <v>257</v>
      </c>
      <c r="E12" s="280" t="s">
        <v>1442</v>
      </c>
      <c r="F12" s="1" t="s">
        <v>197</v>
      </c>
    </row>
    <row r="13" spans="1:6" ht="15.75">
      <c r="A13" s="278" t="s">
        <v>93</v>
      </c>
      <c r="B13" s="281" t="s">
        <v>132</v>
      </c>
      <c r="C13" s="282" t="s">
        <v>198</v>
      </c>
      <c r="D13" s="280" t="s">
        <v>126</v>
      </c>
      <c r="E13" s="280" t="s">
        <v>1443</v>
      </c>
      <c r="F13" s="1" t="s">
        <v>196</v>
      </c>
    </row>
    <row r="14" spans="1:6" ht="15.75">
      <c r="A14" s="278" t="s">
        <v>119</v>
      </c>
      <c r="B14" s="281" t="s">
        <v>240</v>
      </c>
      <c r="C14" s="282" t="s">
        <v>198</v>
      </c>
      <c r="D14" s="280" t="s">
        <v>126</v>
      </c>
      <c r="E14" s="280" t="s">
        <v>1444</v>
      </c>
      <c r="F14" s="1" t="s">
        <v>195</v>
      </c>
    </row>
    <row r="15" spans="1:6" ht="15.75">
      <c r="A15" s="278" t="s">
        <v>120</v>
      </c>
      <c r="B15" s="280" t="s">
        <v>265</v>
      </c>
      <c r="C15" s="282" t="s">
        <v>200</v>
      </c>
      <c r="D15" s="280" t="s">
        <v>37</v>
      </c>
      <c r="E15" s="280" t="s">
        <v>1445</v>
      </c>
      <c r="F15" s="1" t="s">
        <v>114</v>
      </c>
    </row>
    <row r="16" spans="1:6" ht="15.75">
      <c r="A16" s="278" t="s">
        <v>121</v>
      </c>
      <c r="B16" s="280" t="s">
        <v>773</v>
      </c>
      <c r="C16" s="284">
        <v>2005</v>
      </c>
      <c r="D16" s="280" t="s">
        <v>128</v>
      </c>
      <c r="E16" s="280" t="s">
        <v>1446</v>
      </c>
      <c r="F16" s="1" t="s">
        <v>182</v>
      </c>
    </row>
    <row r="17" spans="1:6" ht="15.75">
      <c r="A17" s="278" t="s">
        <v>122</v>
      </c>
      <c r="B17" s="280" t="s">
        <v>141</v>
      </c>
      <c r="C17" s="282" t="s">
        <v>198</v>
      </c>
      <c r="D17" s="280" t="s">
        <v>33</v>
      </c>
      <c r="E17" s="280" t="s">
        <v>1447</v>
      </c>
      <c r="F17" s="1" t="s">
        <v>193</v>
      </c>
    </row>
    <row r="18" spans="1:6" ht="15.75">
      <c r="A18" s="278" t="s">
        <v>11</v>
      </c>
      <c r="B18" s="286" t="s">
        <v>138</v>
      </c>
      <c r="C18" s="284" t="s">
        <v>198</v>
      </c>
      <c r="D18" s="286" t="s">
        <v>257</v>
      </c>
      <c r="E18" s="280" t="s">
        <v>1448</v>
      </c>
      <c r="F18" s="1" t="s">
        <v>192</v>
      </c>
    </row>
    <row r="19" spans="1:6" ht="15.75">
      <c r="A19" s="278" t="s">
        <v>12</v>
      </c>
      <c r="B19" s="280" t="s">
        <v>1449</v>
      </c>
      <c r="C19" s="282">
        <v>2005</v>
      </c>
      <c r="D19" s="280" t="s">
        <v>38</v>
      </c>
      <c r="E19" s="280" t="s">
        <v>1450</v>
      </c>
      <c r="F19" s="1" t="s">
        <v>183</v>
      </c>
    </row>
    <row r="20" spans="1:6" ht="15.75">
      <c r="A20" s="278" t="s">
        <v>13</v>
      </c>
      <c r="B20" s="283" t="s">
        <v>236</v>
      </c>
      <c r="C20" s="284">
        <v>2006</v>
      </c>
      <c r="D20" s="280" t="s">
        <v>128</v>
      </c>
      <c r="E20" s="280" t="s">
        <v>1451</v>
      </c>
      <c r="F20" s="1" t="s">
        <v>191</v>
      </c>
    </row>
    <row r="21" spans="1:6" ht="15.75">
      <c r="A21" s="278" t="s">
        <v>14</v>
      </c>
      <c r="B21" s="280" t="s">
        <v>232</v>
      </c>
      <c r="C21" s="282" t="s">
        <v>198</v>
      </c>
      <c r="D21" s="280" t="s">
        <v>37</v>
      </c>
      <c r="E21" s="280" t="s">
        <v>1452</v>
      </c>
      <c r="F21" s="1" t="s">
        <v>190</v>
      </c>
    </row>
    <row r="22" spans="1:6" ht="15.75">
      <c r="A22" s="278" t="s">
        <v>15</v>
      </c>
      <c r="B22" s="281" t="s">
        <v>35</v>
      </c>
      <c r="C22" s="282">
        <v>2005</v>
      </c>
      <c r="D22" s="280" t="s">
        <v>126</v>
      </c>
      <c r="E22" s="280" t="s">
        <v>1453</v>
      </c>
      <c r="F22" s="1" t="s">
        <v>175</v>
      </c>
    </row>
    <row r="23" spans="1:6" ht="15.75">
      <c r="A23" s="278" t="s">
        <v>16</v>
      </c>
      <c r="B23" s="286" t="s">
        <v>51</v>
      </c>
      <c r="C23" s="284" t="s">
        <v>200</v>
      </c>
      <c r="D23" s="286" t="s">
        <v>257</v>
      </c>
      <c r="E23" s="280" t="s">
        <v>1454</v>
      </c>
      <c r="F23" s="1" t="s">
        <v>176</v>
      </c>
    </row>
    <row r="24" spans="1:6" ht="15.75">
      <c r="A24" s="278" t="s">
        <v>17</v>
      </c>
      <c r="B24" s="281" t="s">
        <v>318</v>
      </c>
      <c r="C24" s="282" t="s">
        <v>200</v>
      </c>
      <c r="D24" s="280" t="s">
        <v>126</v>
      </c>
      <c r="E24" s="280" t="s">
        <v>1455</v>
      </c>
      <c r="F24" s="1" t="s">
        <v>184</v>
      </c>
    </row>
    <row r="25" spans="1:6" ht="15.75">
      <c r="A25" s="278" t="s">
        <v>18</v>
      </c>
      <c r="B25" s="283" t="s">
        <v>233</v>
      </c>
      <c r="C25" s="284">
        <v>2005</v>
      </c>
      <c r="D25" s="280" t="s">
        <v>128</v>
      </c>
      <c r="E25" s="280" t="s">
        <v>1456</v>
      </c>
      <c r="F25" s="1" t="s">
        <v>177</v>
      </c>
    </row>
    <row r="26" spans="1:6" ht="15.75">
      <c r="A26" s="278" t="s">
        <v>19</v>
      </c>
      <c r="B26" s="287" t="s">
        <v>244</v>
      </c>
      <c r="C26" s="288">
        <v>2005</v>
      </c>
      <c r="D26" s="280" t="s">
        <v>129</v>
      </c>
      <c r="E26" s="280" t="s">
        <v>1457</v>
      </c>
      <c r="F26" s="1" t="s">
        <v>178</v>
      </c>
    </row>
    <row r="27" spans="1:6" ht="15.75">
      <c r="A27" s="278" t="s">
        <v>20</v>
      </c>
      <c r="B27" s="287" t="s">
        <v>1458</v>
      </c>
      <c r="C27" s="289">
        <v>38973</v>
      </c>
      <c r="D27" s="280" t="s">
        <v>129</v>
      </c>
      <c r="E27" s="280" t="s">
        <v>1459</v>
      </c>
      <c r="F27" s="1" t="s">
        <v>41</v>
      </c>
    </row>
    <row r="28" spans="1:6" ht="15.75">
      <c r="A28" s="278" t="s">
        <v>21</v>
      </c>
      <c r="B28" s="283" t="s">
        <v>262</v>
      </c>
      <c r="C28" s="284" t="s">
        <v>198</v>
      </c>
      <c r="D28" s="286" t="s">
        <v>257</v>
      </c>
      <c r="E28" s="280" t="s">
        <v>1460</v>
      </c>
      <c r="F28" s="1" t="s">
        <v>185</v>
      </c>
    </row>
    <row r="29" spans="1:6" ht="15.75">
      <c r="A29" s="278" t="s">
        <v>22</v>
      </c>
      <c r="B29" s="283" t="s">
        <v>1461</v>
      </c>
      <c r="C29" s="284">
        <v>2006</v>
      </c>
      <c r="D29" s="280" t="s">
        <v>128</v>
      </c>
      <c r="E29" s="280" t="s">
        <v>1462</v>
      </c>
      <c r="F29" s="290">
        <v>17</v>
      </c>
    </row>
    <row r="30" spans="1:6" ht="15.75">
      <c r="A30" s="278" t="s">
        <v>23</v>
      </c>
      <c r="B30" s="281" t="s">
        <v>249</v>
      </c>
      <c r="C30" s="282">
        <v>2005</v>
      </c>
      <c r="D30" s="280" t="s">
        <v>126</v>
      </c>
      <c r="E30" s="280" t="s">
        <v>1463</v>
      </c>
      <c r="F30" s="1" t="s">
        <v>180</v>
      </c>
    </row>
    <row r="31" spans="1:6" ht="15.75">
      <c r="A31" s="278" t="s">
        <v>24</v>
      </c>
      <c r="B31" s="287" t="s">
        <v>334</v>
      </c>
      <c r="C31" s="288">
        <v>2005</v>
      </c>
      <c r="D31" s="280" t="s">
        <v>129</v>
      </c>
      <c r="E31" s="280" t="s">
        <v>1464</v>
      </c>
      <c r="F31" s="1" t="s">
        <v>188</v>
      </c>
    </row>
    <row r="32" spans="1:6" ht="15.75">
      <c r="A32" s="278" t="s">
        <v>27</v>
      </c>
      <c r="B32" s="287" t="s">
        <v>1465</v>
      </c>
      <c r="C32" s="288">
        <v>2005</v>
      </c>
      <c r="D32" s="280" t="s">
        <v>129</v>
      </c>
      <c r="E32" s="280" t="s">
        <v>1466</v>
      </c>
      <c r="F32" s="278">
        <v>14</v>
      </c>
    </row>
    <row r="33" spans="1:6" ht="15.75">
      <c r="A33" s="278" t="s">
        <v>28</v>
      </c>
      <c r="B33" s="281" t="s">
        <v>898</v>
      </c>
      <c r="C33" s="282" t="s">
        <v>198</v>
      </c>
      <c r="D33" s="280" t="s">
        <v>126</v>
      </c>
      <c r="E33" s="280" t="s">
        <v>1467</v>
      </c>
      <c r="F33" s="1" t="s">
        <v>189</v>
      </c>
    </row>
    <row r="34" spans="1:6" ht="15.75">
      <c r="A34" s="278" t="s">
        <v>29</v>
      </c>
      <c r="B34" s="287" t="s">
        <v>320</v>
      </c>
      <c r="C34" s="284">
        <v>2005</v>
      </c>
      <c r="D34" s="280" t="s">
        <v>128</v>
      </c>
      <c r="E34" s="280" t="s">
        <v>1468</v>
      </c>
      <c r="F34" s="1" t="s">
        <v>187</v>
      </c>
    </row>
    <row r="35" spans="1:6" ht="15.75">
      <c r="A35" s="278" t="s">
        <v>30</v>
      </c>
      <c r="B35" s="283" t="s">
        <v>1120</v>
      </c>
      <c r="C35" s="284">
        <v>2005</v>
      </c>
      <c r="D35" s="280" t="s">
        <v>128</v>
      </c>
      <c r="E35" s="280" t="s">
        <v>1469</v>
      </c>
      <c r="F35" s="1" t="s">
        <v>10</v>
      </c>
    </row>
    <row r="36" spans="1:6" ht="15.75">
      <c r="A36" s="278" t="s">
        <v>31</v>
      </c>
      <c r="B36" s="287" t="s">
        <v>1470</v>
      </c>
      <c r="C36" s="288">
        <v>2005</v>
      </c>
      <c r="D36" s="280" t="s">
        <v>129</v>
      </c>
      <c r="E36" s="280" t="s">
        <v>1471</v>
      </c>
      <c r="F36" s="1" t="s">
        <v>9</v>
      </c>
    </row>
    <row r="37" spans="1:6" ht="15.75">
      <c r="A37" s="278" t="s">
        <v>36</v>
      </c>
      <c r="B37" s="287" t="s">
        <v>1472</v>
      </c>
      <c r="C37" s="284" t="s">
        <v>198</v>
      </c>
      <c r="D37" s="280" t="s">
        <v>129</v>
      </c>
      <c r="E37" s="280" t="s">
        <v>1473</v>
      </c>
      <c r="F37" s="1" t="s">
        <v>8</v>
      </c>
    </row>
    <row r="38" spans="1:6" ht="15.75">
      <c r="A38" s="278" t="s">
        <v>40</v>
      </c>
      <c r="B38" s="286" t="s">
        <v>235</v>
      </c>
      <c r="C38" s="284" t="s">
        <v>200</v>
      </c>
      <c r="D38" s="286" t="s">
        <v>257</v>
      </c>
      <c r="E38" s="280" t="s">
        <v>1474</v>
      </c>
      <c r="F38" s="1" t="s">
        <v>7</v>
      </c>
    </row>
    <row r="39" spans="1:6" ht="15.75">
      <c r="A39" s="278" t="s">
        <v>53</v>
      </c>
      <c r="B39" s="286" t="s">
        <v>239</v>
      </c>
      <c r="C39" s="284" t="s">
        <v>198</v>
      </c>
      <c r="D39" s="286" t="s">
        <v>257</v>
      </c>
      <c r="E39" s="280" t="s">
        <v>1475</v>
      </c>
      <c r="F39" s="1" t="s">
        <v>6</v>
      </c>
    </row>
    <row r="40" spans="1:6" ht="15.75">
      <c r="A40" s="278" t="s">
        <v>54</v>
      </c>
      <c r="B40" s="283" t="s">
        <v>142</v>
      </c>
      <c r="C40" s="284">
        <v>2006</v>
      </c>
      <c r="D40" s="280" t="s">
        <v>128</v>
      </c>
      <c r="E40" s="280" t="s">
        <v>1476</v>
      </c>
      <c r="F40" s="1" t="s">
        <v>5</v>
      </c>
    </row>
    <row r="41" spans="1:6" ht="15.75">
      <c r="A41" s="278" t="s">
        <v>55</v>
      </c>
      <c r="B41" s="280" t="s">
        <v>1477</v>
      </c>
      <c r="C41" s="282">
        <v>2005</v>
      </c>
      <c r="D41" s="280" t="s">
        <v>125</v>
      </c>
      <c r="E41" s="280" t="s">
        <v>1478</v>
      </c>
      <c r="F41" s="1" t="s">
        <v>4</v>
      </c>
    </row>
    <row r="42" spans="1:6" ht="15.75">
      <c r="A42" s="278" t="s">
        <v>56</v>
      </c>
      <c r="B42" s="280" t="s">
        <v>1479</v>
      </c>
      <c r="C42" s="282">
        <v>2005</v>
      </c>
      <c r="D42" s="280" t="s">
        <v>128</v>
      </c>
      <c r="E42" s="280" t="s">
        <v>1480</v>
      </c>
      <c r="F42" s="1" t="s">
        <v>3</v>
      </c>
    </row>
    <row r="43" spans="1:6" ht="15.75">
      <c r="A43" s="278" t="s">
        <v>57</v>
      </c>
      <c r="B43" s="287" t="s">
        <v>861</v>
      </c>
      <c r="C43" s="282">
        <v>2005</v>
      </c>
      <c r="D43" s="280" t="s">
        <v>129</v>
      </c>
      <c r="E43" s="280" t="s">
        <v>1481</v>
      </c>
      <c r="F43" s="1" t="s">
        <v>2</v>
      </c>
    </row>
    <row r="44" spans="1:6" ht="15.75">
      <c r="A44" s="278" t="s">
        <v>58</v>
      </c>
      <c r="B44" s="280" t="s">
        <v>1482</v>
      </c>
      <c r="C44" s="282">
        <v>2005</v>
      </c>
      <c r="D44" s="280" t="s">
        <v>125</v>
      </c>
      <c r="E44" s="280" t="s">
        <v>1483</v>
      </c>
      <c r="F44" s="1" t="s">
        <v>1</v>
      </c>
    </row>
    <row r="45" spans="1:6" ht="15.75">
      <c r="A45" s="278" t="s">
        <v>59</v>
      </c>
      <c r="B45" s="280" t="s">
        <v>241</v>
      </c>
      <c r="C45" s="282" t="s">
        <v>198</v>
      </c>
      <c r="D45" s="280" t="s">
        <v>33</v>
      </c>
      <c r="E45" s="280" t="s">
        <v>1484</v>
      </c>
      <c r="F45" s="1" t="s">
        <v>39</v>
      </c>
    </row>
    <row r="46" spans="1:5" ht="15.75">
      <c r="A46" s="278" t="s">
        <v>101</v>
      </c>
      <c r="B46" s="287" t="s">
        <v>1132</v>
      </c>
      <c r="C46" s="282">
        <v>2005</v>
      </c>
      <c r="D46" s="280" t="s">
        <v>129</v>
      </c>
      <c r="E46" s="280" t="s">
        <v>1485</v>
      </c>
    </row>
    <row r="47" spans="1:5" ht="15.75">
      <c r="A47" s="278" t="s">
        <v>102</v>
      </c>
      <c r="B47" s="286" t="s">
        <v>250</v>
      </c>
      <c r="C47" s="284" t="s">
        <v>198</v>
      </c>
      <c r="D47" s="286" t="s">
        <v>257</v>
      </c>
      <c r="E47" s="280" t="s">
        <v>1486</v>
      </c>
    </row>
    <row r="48" spans="1:5" ht="15.75">
      <c r="A48" s="278" t="s">
        <v>103</v>
      </c>
      <c r="B48" s="283" t="s">
        <v>893</v>
      </c>
      <c r="C48" s="284" t="s">
        <v>200</v>
      </c>
      <c r="D48" s="286" t="s">
        <v>257</v>
      </c>
      <c r="E48" s="280" t="s">
        <v>1487</v>
      </c>
    </row>
    <row r="49" spans="1:5" ht="15.75">
      <c r="A49" s="278" t="s">
        <v>104</v>
      </c>
      <c r="B49" s="286" t="s">
        <v>370</v>
      </c>
      <c r="C49" s="284" t="s">
        <v>198</v>
      </c>
      <c r="D49" s="286" t="s">
        <v>52</v>
      </c>
      <c r="E49" s="280" t="s">
        <v>1488</v>
      </c>
    </row>
    <row r="50" spans="1:5" ht="15.75">
      <c r="A50" s="278" t="s">
        <v>105</v>
      </c>
      <c r="B50" s="283" t="s">
        <v>345</v>
      </c>
      <c r="C50" s="284">
        <v>2005</v>
      </c>
      <c r="D50" s="280" t="s">
        <v>127</v>
      </c>
      <c r="E50" s="280" t="s">
        <v>1489</v>
      </c>
    </row>
    <row r="51" spans="1:5" ht="15.75">
      <c r="A51" s="278" t="s">
        <v>111</v>
      </c>
      <c r="B51" s="283" t="s">
        <v>357</v>
      </c>
      <c r="C51" s="284">
        <v>2005</v>
      </c>
      <c r="D51" s="280" t="s">
        <v>127</v>
      </c>
      <c r="E51" s="280" t="s">
        <v>1490</v>
      </c>
    </row>
    <row r="52" spans="1:5" ht="15.75">
      <c r="A52" s="278" t="s">
        <v>112</v>
      </c>
      <c r="B52" s="287" t="s">
        <v>246</v>
      </c>
      <c r="C52" s="288">
        <v>2005</v>
      </c>
      <c r="D52" s="280" t="s">
        <v>129</v>
      </c>
      <c r="E52" s="280" t="s">
        <v>1491</v>
      </c>
    </row>
    <row r="53" spans="1:5" ht="15.75">
      <c r="A53" s="278" t="s">
        <v>116</v>
      </c>
      <c r="B53" s="280" t="s">
        <v>154</v>
      </c>
      <c r="C53" s="282">
        <v>2006</v>
      </c>
      <c r="D53" s="280" t="s">
        <v>125</v>
      </c>
      <c r="E53" s="280" t="s">
        <v>1492</v>
      </c>
    </row>
    <row r="54" spans="1:5" ht="15.75">
      <c r="A54" s="278" t="s">
        <v>144</v>
      </c>
      <c r="B54" s="283" t="s">
        <v>1000</v>
      </c>
      <c r="C54" s="284" t="s">
        <v>200</v>
      </c>
      <c r="D54" s="286" t="s">
        <v>52</v>
      </c>
      <c r="E54" s="280" t="s">
        <v>1493</v>
      </c>
    </row>
    <row r="55" spans="1:5" ht="15.75">
      <c r="A55" s="278" t="s">
        <v>146</v>
      </c>
      <c r="B55" s="286" t="s">
        <v>157</v>
      </c>
      <c r="C55" s="284" t="s">
        <v>198</v>
      </c>
      <c r="D55" s="286" t="s">
        <v>52</v>
      </c>
      <c r="E55" s="280" t="s">
        <v>1494</v>
      </c>
    </row>
    <row r="56" spans="1:5" ht="15.75">
      <c r="A56" s="278" t="s">
        <v>148</v>
      </c>
      <c r="B56" s="286" t="s">
        <v>98</v>
      </c>
      <c r="C56" s="284" t="s">
        <v>200</v>
      </c>
      <c r="D56" s="286" t="s">
        <v>52</v>
      </c>
      <c r="E56" s="280" t="s">
        <v>1495</v>
      </c>
    </row>
    <row r="57" spans="1:5" ht="15.75">
      <c r="A57" s="278" t="s">
        <v>149</v>
      </c>
      <c r="B57" s="280" t="s">
        <v>375</v>
      </c>
      <c r="C57" s="282">
        <v>2005</v>
      </c>
      <c r="D57" s="280" t="s">
        <v>125</v>
      </c>
      <c r="E57" s="280" t="s">
        <v>1496</v>
      </c>
    </row>
    <row r="58" ht="15.75">
      <c r="A58" s="279" t="s">
        <v>1549</v>
      </c>
    </row>
    <row r="59" spans="1:6" ht="15.75">
      <c r="A59" s="290" t="s">
        <v>0</v>
      </c>
      <c r="B59" s="291" t="s">
        <v>439</v>
      </c>
      <c r="C59" s="292" t="s">
        <v>200</v>
      </c>
      <c r="D59" s="291" t="s">
        <v>128</v>
      </c>
      <c r="E59" s="291" t="s">
        <v>1497</v>
      </c>
      <c r="F59" s="1" t="s">
        <v>301</v>
      </c>
    </row>
    <row r="60" spans="1:6" ht="15.75">
      <c r="A60" s="290" t="s">
        <v>87</v>
      </c>
      <c r="B60" s="293" t="s">
        <v>161</v>
      </c>
      <c r="C60" s="292" t="s">
        <v>198</v>
      </c>
      <c r="D60" s="291" t="s">
        <v>126</v>
      </c>
      <c r="E60" s="291" t="s">
        <v>1498</v>
      </c>
      <c r="F60" s="1" t="s">
        <v>205</v>
      </c>
    </row>
    <row r="61" spans="1:6" ht="15.75">
      <c r="A61" s="290" t="s">
        <v>88</v>
      </c>
      <c r="B61" s="293" t="s">
        <v>106</v>
      </c>
      <c r="C61" s="292" t="s">
        <v>200</v>
      </c>
      <c r="D61" s="291" t="s">
        <v>126</v>
      </c>
      <c r="E61" s="291" t="s">
        <v>1499</v>
      </c>
      <c r="F61" s="1" t="s">
        <v>107</v>
      </c>
    </row>
    <row r="62" spans="1:6" ht="15.75">
      <c r="A62" s="290" t="s">
        <v>89</v>
      </c>
      <c r="B62" s="291" t="s">
        <v>44</v>
      </c>
      <c r="C62" s="292" t="s">
        <v>200</v>
      </c>
      <c r="D62" s="291" t="s">
        <v>128</v>
      </c>
      <c r="E62" s="291" t="s">
        <v>1500</v>
      </c>
      <c r="F62" s="1" t="s">
        <v>202</v>
      </c>
    </row>
    <row r="63" spans="1:6" ht="15.75">
      <c r="A63" s="290" t="s">
        <v>90</v>
      </c>
      <c r="B63" s="286" t="s">
        <v>162</v>
      </c>
      <c r="C63" s="294" t="s">
        <v>198</v>
      </c>
      <c r="D63" s="286" t="s">
        <v>257</v>
      </c>
      <c r="E63" s="291" t="s">
        <v>1501</v>
      </c>
      <c r="F63" s="1" t="s">
        <v>201</v>
      </c>
    </row>
    <row r="64" spans="1:6" ht="15.75">
      <c r="A64" s="290" t="s">
        <v>91</v>
      </c>
      <c r="B64" s="286" t="s">
        <v>42</v>
      </c>
      <c r="C64" s="294" t="s">
        <v>200</v>
      </c>
      <c r="D64" s="286" t="s">
        <v>257</v>
      </c>
      <c r="E64" s="291" t="s">
        <v>1502</v>
      </c>
      <c r="F64" s="1" t="s">
        <v>199</v>
      </c>
    </row>
    <row r="65" spans="1:6" ht="15.75">
      <c r="A65" s="290" t="s">
        <v>92</v>
      </c>
      <c r="B65" s="293" t="s">
        <v>487</v>
      </c>
      <c r="C65" s="292" t="s">
        <v>200</v>
      </c>
      <c r="D65" s="291" t="s">
        <v>126</v>
      </c>
      <c r="E65" s="291" t="s">
        <v>1503</v>
      </c>
      <c r="F65" s="1" t="s">
        <v>197</v>
      </c>
    </row>
    <row r="66" spans="1:6" ht="15.75">
      <c r="A66" s="290" t="s">
        <v>93</v>
      </c>
      <c r="B66" s="293" t="s">
        <v>194</v>
      </c>
      <c r="C66" s="292" t="s">
        <v>198</v>
      </c>
      <c r="D66" s="291" t="s">
        <v>126</v>
      </c>
      <c r="E66" s="291" t="s">
        <v>1504</v>
      </c>
      <c r="F66" s="1" t="s">
        <v>196</v>
      </c>
    </row>
    <row r="67" spans="1:6" ht="15.75">
      <c r="A67" s="290" t="s">
        <v>119</v>
      </c>
      <c r="B67" s="293" t="s">
        <v>507</v>
      </c>
      <c r="C67" s="292" t="s">
        <v>198</v>
      </c>
      <c r="D67" s="291" t="s">
        <v>126</v>
      </c>
      <c r="E67" s="291" t="s">
        <v>1505</v>
      </c>
      <c r="F67" s="1" t="s">
        <v>195</v>
      </c>
    </row>
    <row r="68" spans="1:6" ht="15.75">
      <c r="A68" s="290" t="s">
        <v>120</v>
      </c>
      <c r="B68" s="286" t="s">
        <v>118</v>
      </c>
      <c r="C68" s="294" t="s">
        <v>200</v>
      </c>
      <c r="D68" s="286" t="s">
        <v>257</v>
      </c>
      <c r="E68" s="291" t="s">
        <v>1506</v>
      </c>
      <c r="F68" s="1" t="s">
        <v>114</v>
      </c>
    </row>
    <row r="69" spans="1:6" ht="15.75">
      <c r="A69" s="290" t="s">
        <v>121</v>
      </c>
      <c r="B69" s="285" t="s">
        <v>483</v>
      </c>
      <c r="C69" s="294" t="s">
        <v>200</v>
      </c>
      <c r="D69" s="295" t="s">
        <v>37</v>
      </c>
      <c r="E69" s="291" t="s">
        <v>1507</v>
      </c>
      <c r="F69" s="1" t="s">
        <v>182</v>
      </c>
    </row>
    <row r="70" spans="1:6" ht="15.75">
      <c r="A70" s="290" t="s">
        <v>122</v>
      </c>
      <c r="B70" s="291" t="s">
        <v>108</v>
      </c>
      <c r="C70" s="292" t="s">
        <v>200</v>
      </c>
      <c r="D70" s="291" t="s">
        <v>38</v>
      </c>
      <c r="E70" s="291" t="s">
        <v>1508</v>
      </c>
      <c r="F70" s="1" t="s">
        <v>193</v>
      </c>
    </row>
    <row r="71" spans="1:6" ht="15.75">
      <c r="A71" s="290" t="s">
        <v>11</v>
      </c>
      <c r="B71" s="291" t="s">
        <v>1509</v>
      </c>
      <c r="C71" s="292" t="s">
        <v>198</v>
      </c>
      <c r="D71" s="291" t="s">
        <v>37</v>
      </c>
      <c r="E71" s="291" t="s">
        <v>1510</v>
      </c>
      <c r="F71" s="1" t="s">
        <v>192</v>
      </c>
    </row>
    <row r="72" spans="1:6" ht="15.75">
      <c r="A72" s="290" t="s">
        <v>12</v>
      </c>
      <c r="B72" s="296" t="s">
        <v>213</v>
      </c>
      <c r="C72" s="297">
        <v>2006</v>
      </c>
      <c r="D72" s="291" t="s">
        <v>128</v>
      </c>
      <c r="E72" s="291" t="s">
        <v>1440</v>
      </c>
      <c r="F72" s="1" t="s">
        <v>183</v>
      </c>
    </row>
    <row r="73" spans="1:6" ht="15.75">
      <c r="A73" s="290" t="s">
        <v>13</v>
      </c>
      <c r="B73" s="287" t="s">
        <v>390</v>
      </c>
      <c r="C73" s="298">
        <v>2005</v>
      </c>
      <c r="D73" s="280" t="s">
        <v>129</v>
      </c>
      <c r="E73" s="291" t="s">
        <v>1511</v>
      </c>
      <c r="F73" s="1" t="s">
        <v>191</v>
      </c>
    </row>
    <row r="74" spans="1:6" ht="15.75">
      <c r="A74" s="290" t="s">
        <v>14</v>
      </c>
      <c r="B74" s="291" t="s">
        <v>258</v>
      </c>
      <c r="C74" s="292" t="s">
        <v>198</v>
      </c>
      <c r="D74" s="280" t="s">
        <v>37</v>
      </c>
      <c r="E74" s="291" t="s">
        <v>1512</v>
      </c>
      <c r="F74" s="1" t="s">
        <v>190</v>
      </c>
    </row>
    <row r="75" spans="1:6" ht="15.75">
      <c r="A75" s="290" t="s">
        <v>15</v>
      </c>
      <c r="B75" s="286" t="s">
        <v>48</v>
      </c>
      <c r="C75" s="294" t="s">
        <v>200</v>
      </c>
      <c r="D75" s="286" t="s">
        <v>257</v>
      </c>
      <c r="E75" s="291" t="s">
        <v>1513</v>
      </c>
      <c r="F75" s="1" t="s">
        <v>175</v>
      </c>
    </row>
    <row r="76" spans="1:6" ht="15.75">
      <c r="A76" s="290" t="s">
        <v>16</v>
      </c>
      <c r="B76" s="291" t="s">
        <v>1514</v>
      </c>
      <c r="C76" s="292" t="s">
        <v>200</v>
      </c>
      <c r="D76" s="280" t="s">
        <v>38</v>
      </c>
      <c r="E76" s="291" t="s">
        <v>1515</v>
      </c>
      <c r="F76" s="1" t="s">
        <v>176</v>
      </c>
    </row>
    <row r="77" spans="1:6" ht="15.75">
      <c r="A77" s="290" t="s">
        <v>17</v>
      </c>
      <c r="B77" s="293" t="s">
        <v>171</v>
      </c>
      <c r="C77" s="292" t="s">
        <v>198</v>
      </c>
      <c r="D77" s="280" t="s">
        <v>126</v>
      </c>
      <c r="E77" s="291" t="s">
        <v>1516</v>
      </c>
      <c r="F77" s="1" t="s">
        <v>184</v>
      </c>
    </row>
    <row r="78" spans="1:6" ht="15.75">
      <c r="A78" s="290" t="s">
        <v>18</v>
      </c>
      <c r="B78" s="296" t="s">
        <v>172</v>
      </c>
      <c r="C78" s="297">
        <v>2006</v>
      </c>
      <c r="D78" s="280" t="s">
        <v>128</v>
      </c>
      <c r="E78" s="291" t="s">
        <v>1517</v>
      </c>
      <c r="F78" s="1" t="s">
        <v>177</v>
      </c>
    </row>
    <row r="79" spans="1:6" ht="15.75">
      <c r="A79" s="290" t="s">
        <v>19</v>
      </c>
      <c r="B79" s="280" t="s">
        <v>1292</v>
      </c>
      <c r="C79" s="298">
        <v>2005</v>
      </c>
      <c r="D79" s="280" t="s">
        <v>129</v>
      </c>
      <c r="E79" s="291" t="s">
        <v>1518</v>
      </c>
      <c r="F79" s="1" t="s">
        <v>178</v>
      </c>
    </row>
    <row r="80" spans="1:6" ht="15.75">
      <c r="A80" s="290" t="s">
        <v>20</v>
      </c>
      <c r="B80" s="287" t="s">
        <v>1519</v>
      </c>
      <c r="C80" s="298">
        <v>2005</v>
      </c>
      <c r="D80" s="280" t="s">
        <v>129</v>
      </c>
      <c r="E80" s="291" t="s">
        <v>1520</v>
      </c>
      <c r="F80" s="1" t="s">
        <v>41</v>
      </c>
    </row>
    <row r="81" spans="1:6" ht="15.75">
      <c r="A81" s="290" t="s">
        <v>21</v>
      </c>
      <c r="B81" s="286" t="s">
        <v>170</v>
      </c>
      <c r="C81" s="294" t="s">
        <v>198</v>
      </c>
      <c r="D81" s="286" t="s">
        <v>257</v>
      </c>
      <c r="E81" s="291" t="s">
        <v>1521</v>
      </c>
      <c r="F81" s="1" t="s">
        <v>185</v>
      </c>
    </row>
    <row r="82" spans="1:6" ht="15.75">
      <c r="A82" s="290" t="s">
        <v>22</v>
      </c>
      <c r="B82" s="280" t="s">
        <v>386</v>
      </c>
      <c r="C82" s="298" t="s">
        <v>198</v>
      </c>
      <c r="D82" s="287" t="s">
        <v>37</v>
      </c>
      <c r="E82" s="291" t="s">
        <v>1522</v>
      </c>
      <c r="F82" s="290">
        <v>17</v>
      </c>
    </row>
    <row r="83" spans="1:6" ht="15.75">
      <c r="A83" s="290" t="s">
        <v>23</v>
      </c>
      <c r="B83" s="287" t="s">
        <v>252</v>
      </c>
      <c r="C83" s="299">
        <v>2005</v>
      </c>
      <c r="D83" s="280" t="s">
        <v>129</v>
      </c>
      <c r="E83" s="291" t="s">
        <v>1523</v>
      </c>
      <c r="F83" s="1" t="s">
        <v>180</v>
      </c>
    </row>
    <row r="84" spans="1:6" ht="15.75">
      <c r="A84" s="290" t="s">
        <v>24</v>
      </c>
      <c r="B84" s="291" t="s">
        <v>47</v>
      </c>
      <c r="C84" s="292" t="s">
        <v>200</v>
      </c>
      <c r="D84" s="280" t="s">
        <v>1524</v>
      </c>
      <c r="E84" s="291" t="s">
        <v>1525</v>
      </c>
      <c r="F84" s="1" t="s">
        <v>188</v>
      </c>
    </row>
    <row r="85" spans="1:6" ht="15.75">
      <c r="A85" s="290" t="s">
        <v>25</v>
      </c>
      <c r="B85" s="287" t="s">
        <v>169</v>
      </c>
      <c r="C85" s="299">
        <v>2006</v>
      </c>
      <c r="D85" s="280" t="s">
        <v>129</v>
      </c>
      <c r="E85" s="291" t="s">
        <v>1526</v>
      </c>
      <c r="F85" s="1" t="s">
        <v>181</v>
      </c>
    </row>
    <row r="86" spans="1:6" ht="15.75">
      <c r="A86" s="290" t="s">
        <v>27</v>
      </c>
      <c r="B86" s="286" t="s">
        <v>117</v>
      </c>
      <c r="C86" s="294" t="s">
        <v>200</v>
      </c>
      <c r="D86" s="286" t="s">
        <v>257</v>
      </c>
      <c r="E86" s="291" t="s">
        <v>1527</v>
      </c>
      <c r="F86" s="1" t="s">
        <v>189</v>
      </c>
    </row>
    <row r="87" spans="1:6" ht="15.75">
      <c r="A87" s="290" t="s">
        <v>28</v>
      </c>
      <c r="B87" s="287" t="s">
        <v>1528</v>
      </c>
      <c r="C87" s="298">
        <v>2006</v>
      </c>
      <c r="D87" s="280" t="s">
        <v>129</v>
      </c>
      <c r="E87" s="291" t="s">
        <v>1529</v>
      </c>
      <c r="F87" s="1" t="s">
        <v>187</v>
      </c>
    </row>
    <row r="88" spans="1:6" ht="15.75">
      <c r="A88" s="290" t="s">
        <v>29</v>
      </c>
      <c r="B88" s="293" t="s">
        <v>216</v>
      </c>
      <c r="C88" s="292" t="s">
        <v>198</v>
      </c>
      <c r="D88" s="280" t="s">
        <v>126</v>
      </c>
      <c r="E88" s="291" t="s">
        <v>1530</v>
      </c>
      <c r="F88" s="1" t="s">
        <v>10</v>
      </c>
    </row>
    <row r="89" spans="1:6" ht="15.75">
      <c r="A89" s="290" t="s">
        <v>30</v>
      </c>
      <c r="B89" s="286" t="s">
        <v>211</v>
      </c>
      <c r="C89" s="294" t="s">
        <v>200</v>
      </c>
      <c r="D89" s="286" t="s">
        <v>257</v>
      </c>
      <c r="E89" s="291" t="s">
        <v>1531</v>
      </c>
      <c r="F89" s="1" t="s">
        <v>9</v>
      </c>
    </row>
    <row r="90" spans="1:6" ht="15.75">
      <c r="A90" s="290" t="s">
        <v>31</v>
      </c>
      <c r="B90" s="293" t="s">
        <v>264</v>
      </c>
      <c r="C90" s="292" t="s">
        <v>200</v>
      </c>
      <c r="D90" s="280" t="s">
        <v>126</v>
      </c>
      <c r="E90" s="291" t="s">
        <v>1532</v>
      </c>
      <c r="F90" s="1" t="s">
        <v>8</v>
      </c>
    </row>
    <row r="91" spans="1:6" ht="15.75">
      <c r="A91" s="290" t="s">
        <v>36</v>
      </c>
      <c r="B91" s="291" t="s">
        <v>409</v>
      </c>
      <c r="C91" s="292" t="s">
        <v>200</v>
      </c>
      <c r="D91" s="280" t="s">
        <v>125</v>
      </c>
      <c r="E91" s="291" t="s">
        <v>1533</v>
      </c>
      <c r="F91" s="1" t="s">
        <v>7</v>
      </c>
    </row>
    <row r="92" spans="1:6" ht="15.75">
      <c r="A92" s="290" t="s">
        <v>40</v>
      </c>
      <c r="B92" s="287" t="s">
        <v>1534</v>
      </c>
      <c r="C92" s="298">
        <v>2006</v>
      </c>
      <c r="D92" s="280" t="s">
        <v>129</v>
      </c>
      <c r="E92" s="291" t="s">
        <v>1535</v>
      </c>
      <c r="F92" s="1" t="s">
        <v>6</v>
      </c>
    </row>
    <row r="93" spans="1:6" ht="15.75">
      <c r="A93" s="290" t="s">
        <v>53</v>
      </c>
      <c r="B93" s="293" t="s">
        <v>1536</v>
      </c>
      <c r="C93" s="292" t="s">
        <v>198</v>
      </c>
      <c r="D93" s="280" t="s">
        <v>126</v>
      </c>
      <c r="E93" s="291" t="s">
        <v>1537</v>
      </c>
      <c r="F93" s="1" t="s">
        <v>5</v>
      </c>
    </row>
    <row r="94" spans="1:6" ht="15.75">
      <c r="A94" s="290" t="s">
        <v>54</v>
      </c>
      <c r="B94" s="291" t="s">
        <v>406</v>
      </c>
      <c r="C94" s="292" t="s">
        <v>198</v>
      </c>
      <c r="D94" s="280" t="s">
        <v>128</v>
      </c>
      <c r="E94" s="291" t="s">
        <v>1538</v>
      </c>
      <c r="F94" s="1" t="s">
        <v>4</v>
      </c>
    </row>
    <row r="95" spans="1:6" ht="15.75">
      <c r="A95" s="290" t="s">
        <v>55</v>
      </c>
      <c r="B95" s="296" t="s">
        <v>399</v>
      </c>
      <c r="C95" s="297">
        <v>2005</v>
      </c>
      <c r="D95" s="280" t="s">
        <v>128</v>
      </c>
      <c r="E95" s="291" t="s">
        <v>1539</v>
      </c>
      <c r="F95" s="1" t="s">
        <v>3</v>
      </c>
    </row>
    <row r="96" spans="1:6" ht="15.75">
      <c r="A96" s="290" t="s">
        <v>56</v>
      </c>
      <c r="B96" s="291" t="s">
        <v>251</v>
      </c>
      <c r="C96" s="292" t="s">
        <v>198</v>
      </c>
      <c r="D96" s="280" t="s">
        <v>37</v>
      </c>
      <c r="E96" s="291" t="s">
        <v>1540</v>
      </c>
      <c r="F96" s="1" t="s">
        <v>2</v>
      </c>
    </row>
    <row r="97" spans="1:6" ht="15.75">
      <c r="A97" s="290" t="s">
        <v>57</v>
      </c>
      <c r="B97" s="286" t="s">
        <v>263</v>
      </c>
      <c r="C97" s="294" t="s">
        <v>198</v>
      </c>
      <c r="D97" s="286" t="s">
        <v>52</v>
      </c>
      <c r="E97" s="291" t="s">
        <v>1541</v>
      </c>
      <c r="F97" s="1" t="s">
        <v>1</v>
      </c>
    </row>
    <row r="98" spans="1:6" ht="15.75">
      <c r="A98" s="290" t="s">
        <v>58</v>
      </c>
      <c r="B98" s="291" t="s">
        <v>703</v>
      </c>
      <c r="C98" s="292" t="s">
        <v>198</v>
      </c>
      <c r="D98" s="280" t="s">
        <v>125</v>
      </c>
      <c r="E98" s="291" t="s">
        <v>1542</v>
      </c>
      <c r="F98" s="1" t="s">
        <v>39</v>
      </c>
    </row>
    <row r="99" spans="1:6" ht="15.75">
      <c r="A99" s="290" t="s">
        <v>59</v>
      </c>
      <c r="B99" s="287" t="s">
        <v>166</v>
      </c>
      <c r="C99" s="299">
        <v>2005</v>
      </c>
      <c r="D99" s="280" t="s">
        <v>129</v>
      </c>
      <c r="E99" s="291" t="s">
        <v>1543</v>
      </c>
      <c r="F99" s="278"/>
    </row>
    <row r="100" spans="1:6" ht="15.75">
      <c r="A100" s="290" t="s">
        <v>101</v>
      </c>
      <c r="B100" s="286" t="s">
        <v>49</v>
      </c>
      <c r="C100" s="294" t="s">
        <v>200</v>
      </c>
      <c r="D100" s="286" t="s">
        <v>52</v>
      </c>
      <c r="E100" s="291" t="s">
        <v>1485</v>
      </c>
      <c r="F100" s="286"/>
    </row>
    <row r="101" spans="1:6" ht="15.75">
      <c r="A101" s="290" t="s">
        <v>102</v>
      </c>
      <c r="B101" s="285" t="s">
        <v>259</v>
      </c>
      <c r="C101" s="294">
        <v>2006</v>
      </c>
      <c r="D101" s="287" t="s">
        <v>37</v>
      </c>
      <c r="E101" s="291" t="s">
        <v>1544</v>
      </c>
      <c r="F101" s="283"/>
    </row>
    <row r="102" spans="1:6" ht="15.75">
      <c r="A102" s="290" t="s">
        <v>103</v>
      </c>
      <c r="B102" s="291" t="s">
        <v>1545</v>
      </c>
      <c r="C102" s="292" t="s">
        <v>198</v>
      </c>
      <c r="D102" s="280" t="s">
        <v>37</v>
      </c>
      <c r="E102" s="291" t="s">
        <v>1546</v>
      </c>
      <c r="F102" s="278"/>
    </row>
    <row r="103" spans="1:6" ht="15.75">
      <c r="A103" s="290" t="s">
        <v>104</v>
      </c>
      <c r="B103" s="295" t="s">
        <v>407</v>
      </c>
      <c r="C103" s="297">
        <v>2005</v>
      </c>
      <c r="D103" s="280" t="s">
        <v>127</v>
      </c>
      <c r="E103" s="291" t="s">
        <v>1547</v>
      </c>
      <c r="F103" s="278"/>
    </row>
    <row r="104" spans="1:6" ht="15.75">
      <c r="A104" s="290" t="s">
        <v>105</v>
      </c>
      <c r="B104" s="291" t="s">
        <v>412</v>
      </c>
      <c r="C104" s="292" t="s">
        <v>198</v>
      </c>
      <c r="D104" s="280" t="s">
        <v>33</v>
      </c>
      <c r="E104" s="291" t="s">
        <v>1548</v>
      </c>
      <c r="F104" s="278"/>
    </row>
  </sheetData>
  <sheetProtection/>
  <mergeCells count="3">
    <mergeCell ref="A1:E1"/>
    <mergeCell ref="A2:E2"/>
    <mergeCell ref="A3:E3"/>
  </mergeCells>
  <printOptions/>
  <pageMargins left="0.3333333333333333" right="0.3854166666666667" top="0.21875" bottom="0.239583333333333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4"/>
  <sheetViews>
    <sheetView view="pageLayout" workbookViewId="0" topLeftCell="A1">
      <selection activeCell="A1" sqref="A1:IV4"/>
    </sheetView>
  </sheetViews>
  <sheetFormatPr defaultColWidth="9.00390625" defaultRowHeight="12.75"/>
  <cols>
    <col min="1" max="1" width="4.25390625" style="301" customWidth="1"/>
    <col min="2" max="2" width="23.25390625" style="301" customWidth="1"/>
    <col min="3" max="3" width="15.875" style="301" customWidth="1"/>
    <col min="4" max="4" width="19.75390625" style="323" customWidth="1"/>
    <col min="5" max="5" width="9.125" style="301" customWidth="1"/>
    <col min="6" max="6" width="4.125" style="301" customWidth="1"/>
    <col min="7" max="7" width="4.875" style="301" customWidth="1"/>
    <col min="8" max="16384" width="9.125" style="301" customWidth="1"/>
  </cols>
  <sheetData>
    <row r="1" spans="1:6" s="7" customFormat="1" ht="23.25" customHeight="1">
      <c r="A1" s="469" t="s">
        <v>266</v>
      </c>
      <c r="B1" s="469"/>
      <c r="C1" s="469"/>
      <c r="D1" s="469"/>
      <c r="E1" s="469"/>
      <c r="F1" s="469"/>
    </row>
    <row r="2" spans="1:6" s="7" customFormat="1" ht="18.75" customHeight="1">
      <c r="A2" s="470" t="s">
        <v>267</v>
      </c>
      <c r="B2" s="470"/>
      <c r="C2" s="470"/>
      <c r="D2" s="470"/>
      <c r="E2" s="470"/>
      <c r="F2" s="470"/>
    </row>
    <row r="3" spans="1:6" s="7" customFormat="1" ht="18.75" customHeight="1">
      <c r="A3" s="470" t="s">
        <v>271</v>
      </c>
      <c r="B3" s="470"/>
      <c r="C3" s="470"/>
      <c r="D3" s="470"/>
      <c r="E3" s="470"/>
      <c r="F3" s="470"/>
    </row>
    <row r="4" spans="1:6" ht="6.75" customHeight="1">
      <c r="A4" s="300"/>
      <c r="B4" s="300"/>
      <c r="C4" s="300"/>
      <c r="D4" s="300"/>
      <c r="E4" s="300"/>
      <c r="F4" s="300"/>
    </row>
    <row r="5" spans="1:6" s="311" customFormat="1" ht="12.75">
      <c r="A5" s="324" t="s">
        <v>1564</v>
      </c>
      <c r="C5" s="315"/>
      <c r="D5" s="324"/>
      <c r="E5" s="315" t="s">
        <v>1565</v>
      </c>
      <c r="F5" s="315"/>
    </row>
    <row r="6" spans="1:6" s="308" customFormat="1" ht="12.75">
      <c r="A6" s="302">
        <v>1</v>
      </c>
      <c r="B6" s="303" t="s">
        <v>580</v>
      </c>
      <c r="C6" s="304">
        <v>38404</v>
      </c>
      <c r="D6" s="305" t="s">
        <v>1566</v>
      </c>
      <c r="E6" s="306" t="s">
        <v>1567</v>
      </c>
      <c r="F6" s="307">
        <v>17</v>
      </c>
    </row>
    <row r="7" spans="1:6" s="308" customFormat="1" ht="12.75">
      <c r="A7" s="302">
        <v>2</v>
      </c>
      <c r="B7" s="309" t="s">
        <v>1568</v>
      </c>
      <c r="C7" s="310">
        <v>2005</v>
      </c>
      <c r="D7" s="311" t="s">
        <v>1569</v>
      </c>
      <c r="E7" s="306">
        <v>11.28</v>
      </c>
      <c r="F7" s="307">
        <v>15</v>
      </c>
    </row>
    <row r="8" spans="1:6" s="308" customFormat="1" ht="12.75">
      <c r="A8" s="302">
        <v>3</v>
      </c>
      <c r="B8" s="311" t="s">
        <v>487</v>
      </c>
      <c r="C8" s="312">
        <v>38435</v>
      </c>
      <c r="D8" s="311" t="s">
        <v>1570</v>
      </c>
      <c r="E8" s="306">
        <v>11.48</v>
      </c>
      <c r="F8" s="307">
        <v>13</v>
      </c>
    </row>
    <row r="9" spans="1:6" s="308" customFormat="1" ht="12.75">
      <c r="A9" s="302">
        <v>4</v>
      </c>
      <c r="B9" s="309" t="s">
        <v>42</v>
      </c>
      <c r="C9" s="312">
        <v>38451</v>
      </c>
      <c r="D9" s="311" t="s">
        <v>1571</v>
      </c>
      <c r="E9" s="306">
        <v>11.51</v>
      </c>
      <c r="F9" s="307">
        <v>12</v>
      </c>
    </row>
    <row r="10" spans="1:6" s="308" customFormat="1" ht="12.75">
      <c r="A10" s="302">
        <v>5</v>
      </c>
      <c r="B10" s="309" t="s">
        <v>390</v>
      </c>
      <c r="C10" s="310">
        <v>2005</v>
      </c>
      <c r="D10" s="311" t="s">
        <v>129</v>
      </c>
      <c r="E10" s="306">
        <v>11.74</v>
      </c>
      <c r="F10" s="307">
        <v>11</v>
      </c>
    </row>
    <row r="11" spans="1:6" s="308" customFormat="1" ht="12.75">
      <c r="A11" s="302">
        <v>6</v>
      </c>
      <c r="B11" s="303" t="s">
        <v>1572</v>
      </c>
      <c r="C11" s="304">
        <v>38398</v>
      </c>
      <c r="D11" s="305" t="s">
        <v>1566</v>
      </c>
      <c r="E11" s="306">
        <v>11.92</v>
      </c>
      <c r="F11" s="307">
        <v>10</v>
      </c>
    </row>
    <row r="12" spans="1:6" s="308" customFormat="1" ht="12.75">
      <c r="A12" s="302">
        <v>7</v>
      </c>
      <c r="B12" s="303" t="s">
        <v>1220</v>
      </c>
      <c r="C12" s="304">
        <v>38435</v>
      </c>
      <c r="D12" s="305" t="s">
        <v>1566</v>
      </c>
      <c r="E12" s="306">
        <v>11.93</v>
      </c>
      <c r="F12" s="307">
        <v>9</v>
      </c>
    </row>
    <row r="13" spans="1:6" s="308" customFormat="1" ht="12.75">
      <c r="A13" s="302">
        <v>8</v>
      </c>
      <c r="B13" s="309" t="s">
        <v>1225</v>
      </c>
      <c r="C13" s="310">
        <v>2005</v>
      </c>
      <c r="D13" s="311" t="s">
        <v>129</v>
      </c>
      <c r="E13" s="306">
        <v>12</v>
      </c>
      <c r="F13" s="307">
        <v>8</v>
      </c>
    </row>
    <row r="14" spans="1:6" s="308" customFormat="1" ht="12.75">
      <c r="A14" s="302">
        <v>9</v>
      </c>
      <c r="B14" s="309" t="s">
        <v>1573</v>
      </c>
      <c r="C14" s="310">
        <v>2006</v>
      </c>
      <c r="D14" s="311" t="s">
        <v>1569</v>
      </c>
      <c r="E14" s="306">
        <v>12.13</v>
      </c>
      <c r="F14" s="307">
        <v>7</v>
      </c>
    </row>
    <row r="15" spans="1:6" s="308" customFormat="1" ht="12.75">
      <c r="A15" s="302">
        <v>10</v>
      </c>
      <c r="B15" s="303" t="s">
        <v>588</v>
      </c>
      <c r="C15" s="304">
        <v>38651</v>
      </c>
      <c r="D15" s="305" t="s">
        <v>1566</v>
      </c>
      <c r="E15" s="306">
        <v>12.26</v>
      </c>
      <c r="F15" s="307">
        <v>6</v>
      </c>
    </row>
    <row r="16" spans="1:6" s="308" customFormat="1" ht="12.75">
      <c r="A16" s="302">
        <v>11</v>
      </c>
      <c r="B16" s="313" t="s">
        <v>1574</v>
      </c>
      <c r="C16" s="312">
        <v>38481</v>
      </c>
      <c r="D16" s="305" t="s">
        <v>1566</v>
      </c>
      <c r="E16" s="306">
        <v>12.29</v>
      </c>
      <c r="F16" s="307">
        <v>5</v>
      </c>
    </row>
    <row r="17" spans="1:6" s="308" customFormat="1" ht="12.75">
      <c r="A17" s="302">
        <v>12</v>
      </c>
      <c r="B17" s="309" t="s">
        <v>164</v>
      </c>
      <c r="C17" s="310">
        <v>2005</v>
      </c>
      <c r="D17" s="311" t="s">
        <v>1575</v>
      </c>
      <c r="E17" s="306">
        <v>12.32</v>
      </c>
      <c r="F17" s="307">
        <v>4</v>
      </c>
    </row>
    <row r="18" spans="1:6" s="308" customFormat="1" ht="12.75">
      <c r="A18" s="302">
        <v>13</v>
      </c>
      <c r="B18" s="303" t="s">
        <v>1236</v>
      </c>
      <c r="C18" s="304">
        <v>38410</v>
      </c>
      <c r="D18" s="305" t="s">
        <v>1566</v>
      </c>
      <c r="E18" s="306">
        <v>12.47</v>
      </c>
      <c r="F18" s="307">
        <v>3</v>
      </c>
    </row>
    <row r="19" spans="1:6" s="308" customFormat="1" ht="12.75">
      <c r="A19" s="302">
        <v>14</v>
      </c>
      <c r="B19" s="309" t="s">
        <v>252</v>
      </c>
      <c r="C19" s="310">
        <v>2005</v>
      </c>
      <c r="D19" s="311" t="s">
        <v>129</v>
      </c>
      <c r="E19" s="306">
        <v>12.8</v>
      </c>
      <c r="F19" s="307">
        <v>2</v>
      </c>
    </row>
    <row r="20" spans="1:6" s="308" customFormat="1" ht="12.75">
      <c r="A20" s="302">
        <v>15</v>
      </c>
      <c r="B20" s="303" t="s">
        <v>672</v>
      </c>
      <c r="C20" s="304">
        <v>38372</v>
      </c>
      <c r="D20" s="305" t="s">
        <v>1566</v>
      </c>
      <c r="E20" s="306">
        <v>12.84</v>
      </c>
      <c r="F20" s="307">
        <v>1</v>
      </c>
    </row>
    <row r="21" spans="1:6" s="308" customFormat="1" ht="12.75">
      <c r="A21" s="302">
        <v>16</v>
      </c>
      <c r="B21" s="309" t="s">
        <v>395</v>
      </c>
      <c r="C21" s="310">
        <v>2006</v>
      </c>
      <c r="D21" s="311" t="s">
        <v>1576</v>
      </c>
      <c r="E21" s="306">
        <v>12.84</v>
      </c>
      <c r="F21" s="307"/>
    </row>
    <row r="22" spans="1:6" s="308" customFormat="1" ht="12.75">
      <c r="A22" s="302">
        <v>17</v>
      </c>
      <c r="B22" s="309" t="s">
        <v>213</v>
      </c>
      <c r="C22" s="310">
        <v>2006</v>
      </c>
      <c r="D22" s="311" t="s">
        <v>1575</v>
      </c>
      <c r="E22" s="306">
        <v>12.89</v>
      </c>
      <c r="F22" s="307"/>
    </row>
    <row r="23" spans="1:6" s="308" customFormat="1" ht="12.75">
      <c r="A23" s="302">
        <v>18</v>
      </c>
      <c r="B23" s="309" t="s">
        <v>173</v>
      </c>
      <c r="C23" s="312">
        <v>39015</v>
      </c>
      <c r="D23" s="311" t="s">
        <v>1577</v>
      </c>
      <c r="E23" s="306">
        <v>13.22</v>
      </c>
      <c r="F23" s="307"/>
    </row>
    <row r="24" spans="1:6" s="308" customFormat="1" ht="5.25" customHeight="1">
      <c r="A24" s="314"/>
      <c r="C24" s="315"/>
      <c r="D24" s="311"/>
      <c r="E24" s="307"/>
      <c r="F24" s="307"/>
    </row>
    <row r="25" spans="1:6" s="308" customFormat="1" ht="12.75">
      <c r="A25" s="324" t="s">
        <v>1578</v>
      </c>
      <c r="C25" s="315"/>
      <c r="D25" s="311"/>
      <c r="E25" s="307"/>
      <c r="F25" s="307"/>
    </row>
    <row r="26" spans="1:6" s="308" customFormat="1" ht="12.75">
      <c r="A26" s="302">
        <v>1</v>
      </c>
      <c r="B26" s="316" t="s">
        <v>244</v>
      </c>
      <c r="C26" s="310">
        <v>2005</v>
      </c>
      <c r="D26" s="311" t="s">
        <v>129</v>
      </c>
      <c r="E26" s="306" t="s">
        <v>1579</v>
      </c>
      <c r="F26" s="307">
        <v>17</v>
      </c>
    </row>
    <row r="27" spans="1:6" s="308" customFormat="1" ht="12.75">
      <c r="A27" s="302">
        <v>2</v>
      </c>
      <c r="B27" s="316" t="s">
        <v>338</v>
      </c>
      <c r="C27" s="310">
        <v>2005</v>
      </c>
      <c r="D27" s="311" t="s">
        <v>129</v>
      </c>
      <c r="E27" s="306">
        <v>11.15</v>
      </c>
      <c r="F27" s="307">
        <v>15</v>
      </c>
    </row>
    <row r="28" spans="1:6" s="308" customFormat="1" ht="12.75">
      <c r="A28" s="302">
        <v>3</v>
      </c>
      <c r="B28" s="316" t="s">
        <v>32</v>
      </c>
      <c r="C28" s="310">
        <v>2005</v>
      </c>
      <c r="D28" s="311" t="s">
        <v>1575</v>
      </c>
      <c r="E28" s="306">
        <v>11.38</v>
      </c>
      <c r="F28" s="307">
        <v>13</v>
      </c>
    </row>
    <row r="29" spans="1:6" s="308" customFormat="1" ht="12.75">
      <c r="A29" s="302">
        <v>4</v>
      </c>
      <c r="B29" s="311" t="s">
        <v>35</v>
      </c>
      <c r="C29" s="312">
        <v>38576</v>
      </c>
      <c r="D29" s="311" t="s">
        <v>1570</v>
      </c>
      <c r="E29" s="306">
        <v>11.41</v>
      </c>
      <c r="F29" s="307">
        <v>12</v>
      </c>
    </row>
    <row r="30" spans="1:6" s="308" customFormat="1" ht="12.75">
      <c r="A30" s="302">
        <v>5</v>
      </c>
      <c r="B30" s="311" t="s">
        <v>34</v>
      </c>
      <c r="C30" s="312">
        <v>38466</v>
      </c>
      <c r="D30" s="311" t="s">
        <v>1570</v>
      </c>
      <c r="E30" s="306">
        <v>11.57</v>
      </c>
      <c r="F30" s="307">
        <v>11</v>
      </c>
    </row>
    <row r="31" spans="1:6" s="308" customFormat="1" ht="12.75">
      <c r="A31" s="302">
        <v>5</v>
      </c>
      <c r="B31" s="303" t="s">
        <v>100</v>
      </c>
      <c r="C31" s="317">
        <v>38453</v>
      </c>
      <c r="D31" s="305" t="s">
        <v>1566</v>
      </c>
      <c r="E31" s="306">
        <v>11.57</v>
      </c>
      <c r="F31" s="307">
        <v>10</v>
      </c>
    </row>
    <row r="32" spans="1:6" s="308" customFormat="1" ht="12.75">
      <c r="A32" s="302">
        <v>7</v>
      </c>
      <c r="B32" s="303" t="s">
        <v>1053</v>
      </c>
      <c r="C32" s="317">
        <v>38516</v>
      </c>
      <c r="D32" s="305" t="s">
        <v>1566</v>
      </c>
      <c r="E32" s="306">
        <v>11.63</v>
      </c>
      <c r="F32" s="307">
        <v>9</v>
      </c>
    </row>
    <row r="33" spans="1:6" s="308" customFormat="1" ht="12.75">
      <c r="A33" s="302">
        <v>8</v>
      </c>
      <c r="B33" s="303" t="s">
        <v>234</v>
      </c>
      <c r="C33" s="317">
        <v>38551</v>
      </c>
      <c r="D33" s="305" t="s">
        <v>1566</v>
      </c>
      <c r="E33" s="306">
        <v>11.73</v>
      </c>
      <c r="F33" s="307">
        <v>8</v>
      </c>
    </row>
    <row r="34" spans="1:6" s="308" customFormat="1" ht="12.75">
      <c r="A34" s="302">
        <v>9</v>
      </c>
      <c r="B34" s="303" t="s">
        <v>135</v>
      </c>
      <c r="C34" s="317">
        <v>38677</v>
      </c>
      <c r="D34" s="305" t="s">
        <v>1566</v>
      </c>
      <c r="E34" s="306">
        <v>11.84</v>
      </c>
      <c r="F34" s="307">
        <v>7</v>
      </c>
    </row>
    <row r="35" spans="1:6" s="308" customFormat="1" ht="12.75">
      <c r="A35" s="302">
        <v>10</v>
      </c>
      <c r="B35" s="311" t="s">
        <v>240</v>
      </c>
      <c r="C35" s="312">
        <v>39053</v>
      </c>
      <c r="D35" s="311" t="s">
        <v>1570</v>
      </c>
      <c r="E35" s="306">
        <v>11.89</v>
      </c>
      <c r="F35" s="307">
        <v>6</v>
      </c>
    </row>
    <row r="36" spans="1:6" s="308" customFormat="1" ht="12.75">
      <c r="A36" s="302">
        <v>11</v>
      </c>
      <c r="B36" s="311" t="s">
        <v>230</v>
      </c>
      <c r="C36" s="312">
        <v>38369</v>
      </c>
      <c r="D36" s="311" t="s">
        <v>1570</v>
      </c>
      <c r="E36" s="306">
        <v>11.95</v>
      </c>
      <c r="F36" s="307">
        <v>5</v>
      </c>
    </row>
    <row r="37" spans="1:6" s="308" customFormat="1" ht="12.75">
      <c r="A37" s="302">
        <v>12</v>
      </c>
      <c r="B37" s="309" t="s">
        <v>51</v>
      </c>
      <c r="C37" s="312">
        <v>38504</v>
      </c>
      <c r="D37" s="311" t="s">
        <v>1571</v>
      </c>
      <c r="E37" s="306">
        <v>11.97</v>
      </c>
      <c r="F37" s="307">
        <v>4</v>
      </c>
    </row>
    <row r="38" spans="1:6" s="308" customFormat="1" ht="12.75">
      <c r="A38" s="302">
        <v>13</v>
      </c>
      <c r="B38" s="303" t="s">
        <v>1580</v>
      </c>
      <c r="C38" s="317">
        <v>38707</v>
      </c>
      <c r="D38" s="305" t="s">
        <v>1566</v>
      </c>
      <c r="E38" s="306">
        <v>11.98</v>
      </c>
      <c r="F38" s="307">
        <v>3</v>
      </c>
    </row>
    <row r="39" spans="1:6" s="308" customFormat="1" ht="12.75">
      <c r="A39" s="302">
        <v>14</v>
      </c>
      <c r="B39" s="316" t="s">
        <v>1581</v>
      </c>
      <c r="C39" s="310">
        <v>2005</v>
      </c>
      <c r="D39" s="311" t="s">
        <v>1575</v>
      </c>
      <c r="E39" s="306">
        <v>12.04</v>
      </c>
      <c r="F39" s="307">
        <v>2</v>
      </c>
    </row>
    <row r="40" spans="1:6" s="308" customFormat="1" ht="12.75">
      <c r="A40" s="302">
        <v>15</v>
      </c>
      <c r="B40" s="311" t="s">
        <v>249</v>
      </c>
      <c r="C40" s="312">
        <v>38388</v>
      </c>
      <c r="D40" s="311" t="s">
        <v>1570</v>
      </c>
      <c r="E40" s="306">
        <v>12.15</v>
      </c>
      <c r="F40" s="307">
        <v>1</v>
      </c>
    </row>
    <row r="41" spans="1:6" s="308" customFormat="1" ht="12.75">
      <c r="A41" s="302">
        <v>16</v>
      </c>
      <c r="B41" s="303" t="s">
        <v>933</v>
      </c>
      <c r="C41" s="317">
        <v>38455</v>
      </c>
      <c r="D41" s="305" t="s">
        <v>1566</v>
      </c>
      <c r="E41" s="306">
        <v>12.32</v>
      </c>
      <c r="F41" s="307"/>
    </row>
    <row r="42" spans="1:6" s="308" customFormat="1" ht="12.75">
      <c r="A42" s="302">
        <v>17</v>
      </c>
      <c r="B42" s="316" t="s">
        <v>256</v>
      </c>
      <c r="C42" s="310">
        <v>2006</v>
      </c>
      <c r="D42" s="311" t="s">
        <v>1569</v>
      </c>
      <c r="E42" s="306">
        <v>12.33</v>
      </c>
      <c r="F42" s="307"/>
    </row>
    <row r="43" spans="1:6" s="308" customFormat="1" ht="12.75">
      <c r="A43" s="302">
        <v>18</v>
      </c>
      <c r="B43" s="316" t="s">
        <v>1479</v>
      </c>
      <c r="C43" s="310">
        <v>2006</v>
      </c>
      <c r="D43" s="311" t="s">
        <v>1575</v>
      </c>
      <c r="E43" s="306">
        <v>12.41</v>
      </c>
      <c r="F43" s="307"/>
    </row>
    <row r="44" spans="1:6" s="308" customFormat="1" ht="12.75">
      <c r="A44" s="302">
        <v>19</v>
      </c>
      <c r="B44" s="309" t="s">
        <v>893</v>
      </c>
      <c r="C44" s="312">
        <v>38630</v>
      </c>
      <c r="D44" s="311" t="s">
        <v>1571</v>
      </c>
      <c r="E44" s="306">
        <v>13.34</v>
      </c>
      <c r="F44" s="307"/>
    </row>
    <row r="45" spans="1:6" s="308" customFormat="1" ht="12.75">
      <c r="A45" s="302">
        <v>20</v>
      </c>
      <c r="B45" s="316" t="s">
        <v>1582</v>
      </c>
      <c r="C45" s="310">
        <v>2006</v>
      </c>
      <c r="D45" s="311" t="s">
        <v>1576</v>
      </c>
      <c r="E45" s="306">
        <v>13.52</v>
      </c>
      <c r="F45" s="307"/>
    </row>
    <row r="46" spans="1:6" s="308" customFormat="1" ht="12.75">
      <c r="A46" s="302">
        <v>21</v>
      </c>
      <c r="B46" s="311" t="s">
        <v>132</v>
      </c>
      <c r="C46" s="312">
        <v>38775</v>
      </c>
      <c r="D46" s="311" t="s">
        <v>1583</v>
      </c>
      <c r="E46" s="306">
        <v>14.22</v>
      </c>
      <c r="F46" s="307"/>
    </row>
    <row r="47" spans="1:6" s="308" customFormat="1" ht="6" customHeight="1">
      <c r="A47" s="314"/>
      <c r="C47" s="315"/>
      <c r="D47" s="311"/>
      <c r="E47" s="307"/>
      <c r="F47" s="307"/>
    </row>
    <row r="48" spans="1:6" s="308" customFormat="1" ht="12.75">
      <c r="A48" s="324" t="s">
        <v>1584</v>
      </c>
      <c r="C48" s="315"/>
      <c r="D48" s="311"/>
      <c r="E48" s="307"/>
      <c r="F48" s="307"/>
    </row>
    <row r="49" spans="1:6" s="308" customFormat="1" ht="12.75">
      <c r="A49" s="302">
        <v>1</v>
      </c>
      <c r="B49" s="311" t="s">
        <v>44</v>
      </c>
      <c r="C49" s="318">
        <v>2005</v>
      </c>
      <c r="D49" s="311" t="s">
        <v>1575</v>
      </c>
      <c r="E49" s="306">
        <v>22.51</v>
      </c>
      <c r="F49" s="307">
        <v>17</v>
      </c>
    </row>
    <row r="50" spans="1:6" s="308" customFormat="1" ht="12.75">
      <c r="A50" s="302">
        <v>2</v>
      </c>
      <c r="B50" s="311" t="s">
        <v>106</v>
      </c>
      <c r="C50" s="312">
        <v>38407</v>
      </c>
      <c r="D50" s="311" t="s">
        <v>1570</v>
      </c>
      <c r="E50" s="306">
        <v>22.55</v>
      </c>
      <c r="F50" s="307">
        <v>15</v>
      </c>
    </row>
    <row r="51" spans="1:6" s="308" customFormat="1" ht="12.75">
      <c r="A51" s="302">
        <v>3</v>
      </c>
      <c r="B51" s="303" t="s">
        <v>459</v>
      </c>
      <c r="C51" s="318">
        <v>2005</v>
      </c>
      <c r="D51" s="305" t="s">
        <v>1569</v>
      </c>
      <c r="E51" s="306">
        <v>22.69</v>
      </c>
      <c r="F51" s="307">
        <v>13</v>
      </c>
    </row>
    <row r="52" spans="1:6" s="308" customFormat="1" ht="12.75">
      <c r="A52" s="302">
        <v>4</v>
      </c>
      <c r="B52" s="303" t="s">
        <v>393</v>
      </c>
      <c r="C52" s="318">
        <v>2005</v>
      </c>
      <c r="D52" s="305" t="s">
        <v>129</v>
      </c>
      <c r="E52" s="306">
        <v>23.07</v>
      </c>
      <c r="F52" s="307">
        <v>12</v>
      </c>
    </row>
    <row r="53" spans="1:6" s="308" customFormat="1" ht="12.75">
      <c r="A53" s="302">
        <v>5</v>
      </c>
      <c r="B53" s="303" t="s">
        <v>258</v>
      </c>
      <c r="C53" s="318">
        <v>2006</v>
      </c>
      <c r="D53" s="305" t="s">
        <v>1569</v>
      </c>
      <c r="E53" s="306">
        <v>23.29</v>
      </c>
      <c r="F53" s="307">
        <v>11</v>
      </c>
    </row>
    <row r="54" spans="1:6" s="308" customFormat="1" ht="12.75">
      <c r="A54" s="302">
        <v>6</v>
      </c>
      <c r="B54" s="303" t="s">
        <v>255</v>
      </c>
      <c r="C54" s="318">
        <v>2006</v>
      </c>
      <c r="D54" s="305" t="s">
        <v>129</v>
      </c>
      <c r="E54" s="306">
        <v>23.5</v>
      </c>
      <c r="F54" s="307">
        <v>10</v>
      </c>
    </row>
    <row r="55" spans="1:6" s="308" customFormat="1" ht="12.75">
      <c r="A55" s="302">
        <v>7</v>
      </c>
      <c r="B55" s="311" t="s">
        <v>1585</v>
      </c>
      <c r="C55" s="312">
        <v>38766</v>
      </c>
      <c r="D55" s="311" t="s">
        <v>1570</v>
      </c>
      <c r="E55" s="306">
        <v>23.65</v>
      </c>
      <c r="F55" s="307">
        <v>9</v>
      </c>
    </row>
    <row r="56" spans="1:6" s="308" customFormat="1" ht="12.75">
      <c r="A56" s="302">
        <v>8</v>
      </c>
      <c r="B56" s="303" t="s">
        <v>388</v>
      </c>
      <c r="C56" s="318">
        <v>2006</v>
      </c>
      <c r="D56" s="305" t="s">
        <v>1575</v>
      </c>
      <c r="E56" s="306">
        <v>23.66</v>
      </c>
      <c r="F56" s="307">
        <v>8</v>
      </c>
    </row>
    <row r="57" spans="1:6" s="308" customFormat="1" ht="12.75">
      <c r="A57" s="302">
        <v>9</v>
      </c>
      <c r="B57" s="303" t="s">
        <v>1220</v>
      </c>
      <c r="C57" s="304">
        <v>38435</v>
      </c>
      <c r="D57" s="305" t="s">
        <v>1566</v>
      </c>
      <c r="E57" s="306">
        <v>23.67</v>
      </c>
      <c r="F57" s="307">
        <v>7</v>
      </c>
    </row>
    <row r="58" spans="1:6" s="308" customFormat="1" ht="12.75">
      <c r="A58" s="302">
        <v>10</v>
      </c>
      <c r="B58" s="311" t="s">
        <v>42</v>
      </c>
      <c r="C58" s="312">
        <v>38451</v>
      </c>
      <c r="D58" s="311" t="s">
        <v>1571</v>
      </c>
      <c r="E58" s="306">
        <v>24.23</v>
      </c>
      <c r="F58" s="307">
        <v>6</v>
      </c>
    </row>
    <row r="59" spans="1:6" s="308" customFormat="1" ht="12.75">
      <c r="A59" s="302">
        <v>11</v>
      </c>
      <c r="B59" s="303" t="s">
        <v>45</v>
      </c>
      <c r="C59" s="304">
        <v>38530</v>
      </c>
      <c r="D59" s="305" t="s">
        <v>1566</v>
      </c>
      <c r="E59" s="306">
        <v>24.48</v>
      </c>
      <c r="F59" s="307">
        <v>5</v>
      </c>
    </row>
    <row r="60" spans="1:6" s="308" customFormat="1" ht="12.75">
      <c r="A60" s="302">
        <v>12</v>
      </c>
      <c r="B60" s="311" t="s">
        <v>216</v>
      </c>
      <c r="C60" s="312">
        <v>38976</v>
      </c>
      <c r="D60" s="311" t="s">
        <v>1570</v>
      </c>
      <c r="E60" s="306">
        <v>24.71</v>
      </c>
      <c r="F60" s="307">
        <v>4</v>
      </c>
    </row>
    <row r="61" spans="1:6" s="308" customFormat="1" ht="12.75">
      <c r="A61" s="302">
        <v>13</v>
      </c>
      <c r="B61" s="303" t="s">
        <v>588</v>
      </c>
      <c r="C61" s="304">
        <v>38651</v>
      </c>
      <c r="D61" s="305" t="s">
        <v>1566</v>
      </c>
      <c r="E61" s="306">
        <v>24.73</v>
      </c>
      <c r="F61" s="307">
        <v>3</v>
      </c>
    </row>
    <row r="62" spans="1:6" s="308" customFormat="1" ht="12.75">
      <c r="A62" s="302">
        <v>14</v>
      </c>
      <c r="B62" s="311" t="s">
        <v>117</v>
      </c>
      <c r="C62" s="312">
        <v>38488</v>
      </c>
      <c r="D62" s="311" t="s">
        <v>1571</v>
      </c>
      <c r="E62" s="306">
        <v>25.3</v>
      </c>
      <c r="F62" s="307">
        <v>2</v>
      </c>
    </row>
    <row r="63" spans="1:6" s="308" customFormat="1" ht="12.75">
      <c r="A63" s="302">
        <v>15</v>
      </c>
      <c r="B63" s="311" t="s">
        <v>252</v>
      </c>
      <c r="C63" s="318">
        <v>2005</v>
      </c>
      <c r="D63" s="311" t="s">
        <v>129</v>
      </c>
      <c r="E63" s="306">
        <v>25.54</v>
      </c>
      <c r="F63" s="307">
        <v>1</v>
      </c>
    </row>
    <row r="64" spans="1:6" s="308" customFormat="1" ht="12.75">
      <c r="A64" s="302">
        <v>16</v>
      </c>
      <c r="B64" s="303" t="s">
        <v>1586</v>
      </c>
      <c r="C64" s="318">
        <v>2005</v>
      </c>
      <c r="D64" s="305" t="s">
        <v>33</v>
      </c>
      <c r="E64" s="306">
        <v>25.7</v>
      </c>
      <c r="F64" s="307"/>
    </row>
    <row r="65" spans="1:6" s="308" customFormat="1" ht="12.75">
      <c r="A65" s="302">
        <v>17</v>
      </c>
      <c r="B65" s="303" t="s">
        <v>672</v>
      </c>
      <c r="C65" s="304">
        <v>38372</v>
      </c>
      <c r="D65" s="305" t="s">
        <v>1566</v>
      </c>
      <c r="E65" s="306">
        <v>25.79</v>
      </c>
      <c r="F65" s="307"/>
    </row>
    <row r="66" spans="1:6" s="308" customFormat="1" ht="12.75">
      <c r="A66" s="302">
        <v>17</v>
      </c>
      <c r="B66" s="311" t="s">
        <v>1247</v>
      </c>
      <c r="C66" s="318">
        <v>2005</v>
      </c>
      <c r="D66" s="311" t="s">
        <v>129</v>
      </c>
      <c r="E66" s="306">
        <v>25.79</v>
      </c>
      <c r="F66" s="307"/>
    </row>
    <row r="67" spans="1:6" s="308" customFormat="1" ht="12.75">
      <c r="A67" s="302">
        <v>19</v>
      </c>
      <c r="B67" s="311" t="s">
        <v>170</v>
      </c>
      <c r="C67" s="312">
        <v>38718</v>
      </c>
      <c r="D67" s="311" t="s">
        <v>1571</v>
      </c>
      <c r="E67" s="306">
        <v>25.92</v>
      </c>
      <c r="F67" s="307"/>
    </row>
    <row r="68" spans="1:6" s="308" customFormat="1" ht="12.75">
      <c r="A68" s="302">
        <v>20</v>
      </c>
      <c r="B68" s="311" t="s">
        <v>407</v>
      </c>
      <c r="C68" s="318">
        <v>2005</v>
      </c>
      <c r="D68" s="311" t="s">
        <v>1576</v>
      </c>
      <c r="E68" s="306">
        <v>26.27</v>
      </c>
      <c r="F68" s="307"/>
    </row>
    <row r="69" spans="1:6" s="308" customFormat="1" ht="12.75">
      <c r="A69" s="302">
        <v>21</v>
      </c>
      <c r="B69" s="311" t="s">
        <v>657</v>
      </c>
      <c r="C69" s="312">
        <v>39041</v>
      </c>
      <c r="D69" s="311" t="s">
        <v>1587</v>
      </c>
      <c r="E69" s="306">
        <v>26.77</v>
      </c>
      <c r="F69" s="307"/>
    </row>
    <row r="70" spans="1:6" s="308" customFormat="1" ht="12.75">
      <c r="A70" s="302">
        <v>22</v>
      </c>
      <c r="B70" s="311" t="s">
        <v>1588</v>
      </c>
      <c r="C70" s="312">
        <v>39045</v>
      </c>
      <c r="D70" s="311" t="s">
        <v>1587</v>
      </c>
      <c r="E70" s="306">
        <v>28.09</v>
      </c>
      <c r="F70" s="307"/>
    </row>
    <row r="71" spans="1:6" s="308" customFormat="1" ht="12.75">
      <c r="A71" s="302" t="s">
        <v>1026</v>
      </c>
      <c r="B71" s="303" t="s">
        <v>1290</v>
      </c>
      <c r="C71" s="318">
        <v>2005</v>
      </c>
      <c r="D71" s="305" t="s">
        <v>1575</v>
      </c>
      <c r="E71" s="306">
        <v>27.84</v>
      </c>
      <c r="F71" s="307"/>
    </row>
    <row r="72" spans="1:6" s="308" customFormat="1" ht="4.5" customHeight="1">
      <c r="A72" s="314"/>
      <c r="F72" s="307"/>
    </row>
    <row r="73" spans="1:6" s="308" customFormat="1" ht="12.75">
      <c r="A73" s="324" t="s">
        <v>1589</v>
      </c>
      <c r="C73" s="315"/>
      <c r="D73" s="311"/>
      <c r="E73" s="307"/>
      <c r="F73" s="307"/>
    </row>
    <row r="74" spans="1:6" s="308" customFormat="1" ht="12.75">
      <c r="A74" s="302">
        <v>1</v>
      </c>
      <c r="B74" s="303" t="s">
        <v>244</v>
      </c>
      <c r="C74" s="319">
        <v>2005</v>
      </c>
      <c r="D74" s="305" t="s">
        <v>129</v>
      </c>
      <c r="E74" s="306">
        <v>22.37</v>
      </c>
      <c r="F74" s="307">
        <v>17</v>
      </c>
    </row>
    <row r="75" spans="1:6" s="308" customFormat="1" ht="12.75">
      <c r="A75" s="302">
        <v>2</v>
      </c>
      <c r="B75" s="311" t="s">
        <v>1041</v>
      </c>
      <c r="C75" s="319">
        <v>2005</v>
      </c>
      <c r="D75" s="311" t="s">
        <v>129</v>
      </c>
      <c r="E75" s="306">
        <v>22.63</v>
      </c>
      <c r="F75" s="307">
        <v>15</v>
      </c>
    </row>
    <row r="76" spans="1:6" s="308" customFormat="1" ht="12.75">
      <c r="A76" s="302">
        <v>3</v>
      </c>
      <c r="B76" s="311" t="s">
        <v>229</v>
      </c>
      <c r="C76" s="312">
        <v>38422</v>
      </c>
      <c r="D76" s="311" t="s">
        <v>1570</v>
      </c>
      <c r="E76" s="306">
        <v>22.81</v>
      </c>
      <c r="F76" s="307">
        <v>13</v>
      </c>
    </row>
    <row r="77" spans="1:6" s="308" customFormat="1" ht="12.75">
      <c r="A77" s="302">
        <v>4</v>
      </c>
      <c r="B77" s="303" t="s">
        <v>231</v>
      </c>
      <c r="C77" s="304">
        <v>38630</v>
      </c>
      <c r="D77" s="305" t="s">
        <v>1566</v>
      </c>
      <c r="E77" s="306">
        <v>23.28</v>
      </c>
      <c r="F77" s="307">
        <v>12</v>
      </c>
    </row>
    <row r="78" spans="1:6" s="308" customFormat="1" ht="12.75">
      <c r="A78" s="302">
        <v>5</v>
      </c>
      <c r="B78" s="303" t="s">
        <v>136</v>
      </c>
      <c r="C78" s="304">
        <v>38850</v>
      </c>
      <c r="D78" s="305" t="s">
        <v>1571</v>
      </c>
      <c r="E78" s="306">
        <v>23.63</v>
      </c>
      <c r="F78" s="307">
        <v>11</v>
      </c>
    </row>
    <row r="79" spans="1:6" s="308" customFormat="1" ht="12.75">
      <c r="A79" s="302">
        <v>6</v>
      </c>
      <c r="B79" s="303" t="s">
        <v>909</v>
      </c>
      <c r="C79" s="319">
        <v>2005</v>
      </c>
      <c r="D79" s="305" t="s">
        <v>129</v>
      </c>
      <c r="E79" s="306">
        <v>23.71</v>
      </c>
      <c r="F79" s="307">
        <v>10</v>
      </c>
    </row>
    <row r="80" spans="1:6" s="308" customFormat="1" ht="12.75">
      <c r="A80" s="302">
        <v>7</v>
      </c>
      <c r="B80" s="311" t="s">
        <v>236</v>
      </c>
      <c r="C80" s="319">
        <v>2006</v>
      </c>
      <c r="D80" s="311" t="s">
        <v>1575</v>
      </c>
      <c r="E80" s="306">
        <v>23.96</v>
      </c>
      <c r="F80" s="307">
        <v>9</v>
      </c>
    </row>
    <row r="81" spans="1:6" s="308" customFormat="1" ht="12.75">
      <c r="A81" s="302">
        <v>8</v>
      </c>
      <c r="B81" s="311" t="s">
        <v>884</v>
      </c>
      <c r="C81" s="319">
        <v>2005</v>
      </c>
      <c r="D81" s="311" t="s">
        <v>1575</v>
      </c>
      <c r="E81" s="306">
        <v>24.23</v>
      </c>
      <c r="F81" s="307">
        <v>8</v>
      </c>
    </row>
    <row r="82" spans="1:6" s="308" customFormat="1" ht="12.75">
      <c r="A82" s="302">
        <v>9</v>
      </c>
      <c r="B82" s="311" t="s">
        <v>234</v>
      </c>
      <c r="C82" s="312">
        <v>38551</v>
      </c>
      <c r="D82" s="311" t="s">
        <v>1566</v>
      </c>
      <c r="E82" s="306">
        <v>24.3</v>
      </c>
      <c r="F82" s="307">
        <v>7</v>
      </c>
    </row>
    <row r="83" spans="1:6" s="308" customFormat="1" ht="12.75">
      <c r="A83" s="302">
        <v>10</v>
      </c>
      <c r="B83" s="303" t="s">
        <v>139</v>
      </c>
      <c r="C83" s="304">
        <v>38814</v>
      </c>
      <c r="D83" s="305" t="s">
        <v>1570</v>
      </c>
      <c r="E83" s="306">
        <v>24.38</v>
      </c>
      <c r="F83" s="307">
        <v>6</v>
      </c>
    </row>
    <row r="84" spans="1:6" s="308" customFormat="1" ht="12.75">
      <c r="A84" s="302">
        <v>11</v>
      </c>
      <c r="B84" s="311" t="s">
        <v>262</v>
      </c>
      <c r="C84" s="312">
        <v>38850</v>
      </c>
      <c r="D84" s="311" t="s">
        <v>1571</v>
      </c>
      <c r="E84" s="306">
        <v>24.42</v>
      </c>
      <c r="F84" s="307">
        <v>5</v>
      </c>
    </row>
    <row r="85" spans="1:6" s="308" customFormat="1" ht="12.75">
      <c r="A85" s="302">
        <v>12</v>
      </c>
      <c r="B85" s="311" t="s">
        <v>422</v>
      </c>
      <c r="C85" s="312">
        <v>38376</v>
      </c>
      <c r="D85" s="311" t="s">
        <v>1566</v>
      </c>
      <c r="E85" s="306">
        <v>24.52</v>
      </c>
      <c r="F85" s="307">
        <v>4</v>
      </c>
    </row>
    <row r="86" spans="1:6" s="308" customFormat="1" ht="12.75">
      <c r="A86" s="302">
        <v>13</v>
      </c>
      <c r="B86" s="311" t="s">
        <v>123</v>
      </c>
      <c r="C86" s="319">
        <v>2006</v>
      </c>
      <c r="D86" s="311" t="s">
        <v>1569</v>
      </c>
      <c r="E86" s="306">
        <v>24.61</v>
      </c>
      <c r="F86" s="307">
        <v>3</v>
      </c>
    </row>
    <row r="87" spans="1:6" s="308" customFormat="1" ht="12.75">
      <c r="A87" s="302">
        <v>14</v>
      </c>
      <c r="B87" s="303" t="s">
        <v>345</v>
      </c>
      <c r="C87" s="319">
        <v>2005</v>
      </c>
      <c r="D87" s="305" t="s">
        <v>1576</v>
      </c>
      <c r="E87" s="306">
        <v>24.62</v>
      </c>
      <c r="F87" s="307">
        <v>2</v>
      </c>
    </row>
    <row r="88" spans="1:6" s="308" customFormat="1" ht="12.75">
      <c r="A88" s="302">
        <v>15</v>
      </c>
      <c r="B88" s="303" t="s">
        <v>940</v>
      </c>
      <c r="C88" s="304">
        <v>38746</v>
      </c>
      <c r="D88" s="305" t="s">
        <v>1577</v>
      </c>
      <c r="E88" s="306">
        <v>24.63</v>
      </c>
      <c r="F88" s="307">
        <v>1</v>
      </c>
    </row>
    <row r="89" spans="1:6" s="308" customFormat="1" ht="12.75">
      <c r="A89" s="302">
        <v>16</v>
      </c>
      <c r="B89" s="311" t="s">
        <v>1590</v>
      </c>
      <c r="C89" s="312"/>
      <c r="D89" s="311" t="s">
        <v>1569</v>
      </c>
      <c r="E89" s="306">
        <v>25.02</v>
      </c>
      <c r="F89" s="307"/>
    </row>
    <row r="90" spans="1:6" s="308" customFormat="1" ht="12.75">
      <c r="A90" s="302">
        <v>17</v>
      </c>
      <c r="B90" s="303" t="s">
        <v>794</v>
      </c>
      <c r="C90" s="304">
        <v>38445</v>
      </c>
      <c r="D90" s="305" t="s">
        <v>1566</v>
      </c>
      <c r="E90" s="306">
        <v>25.16</v>
      </c>
      <c r="F90" s="307"/>
    </row>
    <row r="91" spans="1:6" s="308" customFormat="1" ht="12.75">
      <c r="A91" s="302">
        <v>18</v>
      </c>
      <c r="B91" s="303" t="s">
        <v>238</v>
      </c>
      <c r="C91" s="304">
        <v>38826</v>
      </c>
      <c r="D91" s="305" t="s">
        <v>1571</v>
      </c>
      <c r="E91" s="306">
        <v>25.2</v>
      </c>
      <c r="F91" s="307"/>
    </row>
    <row r="92" spans="1:6" s="308" customFormat="1" ht="12.75">
      <c r="A92" s="302">
        <v>19</v>
      </c>
      <c r="B92" s="303" t="s">
        <v>245</v>
      </c>
      <c r="C92" s="304">
        <v>38461</v>
      </c>
      <c r="D92" s="305" t="s">
        <v>1570</v>
      </c>
      <c r="E92" s="306">
        <v>25.41</v>
      </c>
      <c r="F92" s="307"/>
    </row>
    <row r="93" spans="1:6" s="308" customFormat="1" ht="12.75">
      <c r="A93" s="302">
        <v>20</v>
      </c>
      <c r="B93" s="311" t="s">
        <v>1591</v>
      </c>
      <c r="C93" s="312">
        <v>38424</v>
      </c>
      <c r="D93" s="311" t="s">
        <v>1566</v>
      </c>
      <c r="E93" s="306">
        <v>25.68</v>
      </c>
      <c r="F93" s="307"/>
    </row>
    <row r="94" spans="1:6" s="308" customFormat="1" ht="12.75">
      <c r="A94" s="302">
        <v>21</v>
      </c>
      <c r="B94" s="303" t="s">
        <v>367</v>
      </c>
      <c r="C94" s="304">
        <v>38900</v>
      </c>
      <c r="D94" s="305" t="s">
        <v>1577</v>
      </c>
      <c r="E94" s="306">
        <v>25.93</v>
      </c>
      <c r="F94" s="307"/>
    </row>
    <row r="95" spans="1:6" s="308" customFormat="1" ht="12.75">
      <c r="A95" s="302">
        <v>22</v>
      </c>
      <c r="B95" s="311" t="s">
        <v>370</v>
      </c>
      <c r="C95" s="312">
        <v>38867</v>
      </c>
      <c r="D95" s="311" t="s">
        <v>1577</v>
      </c>
      <c r="E95" s="306">
        <v>25.97</v>
      </c>
      <c r="F95" s="307"/>
    </row>
    <row r="96" spans="1:6" s="308" customFormat="1" ht="12.75">
      <c r="A96" s="302">
        <v>23</v>
      </c>
      <c r="B96" s="303" t="s">
        <v>239</v>
      </c>
      <c r="C96" s="304">
        <v>38929</v>
      </c>
      <c r="D96" s="305" t="s">
        <v>1571</v>
      </c>
      <c r="E96" s="306">
        <v>26.63</v>
      </c>
      <c r="F96" s="307"/>
    </row>
    <row r="97" spans="1:6" s="308" customFormat="1" ht="12.75">
      <c r="A97" s="302">
        <v>24</v>
      </c>
      <c r="B97" s="303" t="s">
        <v>1084</v>
      </c>
      <c r="C97" s="319">
        <v>2005</v>
      </c>
      <c r="D97" s="305" t="s">
        <v>1576</v>
      </c>
      <c r="E97" s="306">
        <v>26.69</v>
      </c>
      <c r="F97" s="307"/>
    </row>
    <row r="98" spans="1:6" s="308" customFormat="1" ht="6" customHeight="1">
      <c r="A98" s="314"/>
      <c r="C98" s="315"/>
      <c r="D98" s="311"/>
      <c r="E98" s="307"/>
      <c r="F98" s="307"/>
    </row>
    <row r="99" spans="1:6" s="308" customFormat="1" ht="12.75">
      <c r="A99" s="324" t="s">
        <v>1592</v>
      </c>
      <c r="C99" s="315"/>
      <c r="D99" s="311"/>
      <c r="E99" s="307"/>
      <c r="F99" s="307"/>
    </row>
    <row r="100" spans="1:6" s="308" customFormat="1" ht="12.75">
      <c r="A100" s="302">
        <v>1</v>
      </c>
      <c r="B100" s="309" t="s">
        <v>1262</v>
      </c>
      <c r="C100" s="310">
        <v>2005</v>
      </c>
      <c r="D100" s="311" t="s">
        <v>1575</v>
      </c>
      <c r="E100" s="306">
        <v>48.81</v>
      </c>
      <c r="F100" s="307">
        <v>17</v>
      </c>
    </row>
    <row r="101" spans="1:6" s="308" customFormat="1" ht="12.75">
      <c r="A101" s="302">
        <v>2</v>
      </c>
      <c r="B101" s="311" t="s">
        <v>162</v>
      </c>
      <c r="C101" s="312">
        <v>39026</v>
      </c>
      <c r="D101" s="311" t="s">
        <v>1571</v>
      </c>
      <c r="E101" s="306">
        <v>49.74</v>
      </c>
      <c r="F101" s="307">
        <v>15</v>
      </c>
    </row>
    <row r="102" spans="1:6" s="308" customFormat="1" ht="12.75">
      <c r="A102" s="302">
        <v>3</v>
      </c>
      <c r="B102" s="303" t="s">
        <v>556</v>
      </c>
      <c r="C102" s="304">
        <v>38752</v>
      </c>
      <c r="D102" s="305" t="s">
        <v>1566</v>
      </c>
      <c r="E102" s="306">
        <v>51.3</v>
      </c>
      <c r="F102" s="307">
        <v>13</v>
      </c>
    </row>
    <row r="103" spans="1:6" s="308" customFormat="1" ht="12.75">
      <c r="A103" s="302">
        <v>4</v>
      </c>
      <c r="B103" s="303" t="s">
        <v>108</v>
      </c>
      <c r="C103" s="304">
        <v>38561</v>
      </c>
      <c r="D103" s="305" t="s">
        <v>1566</v>
      </c>
      <c r="E103" s="306">
        <v>51.38</v>
      </c>
      <c r="F103" s="307">
        <v>12</v>
      </c>
    </row>
    <row r="104" spans="1:6" s="308" customFormat="1" ht="12.75">
      <c r="A104" s="302">
        <v>5</v>
      </c>
      <c r="B104" s="311" t="s">
        <v>118</v>
      </c>
      <c r="C104" s="312">
        <v>38662</v>
      </c>
      <c r="D104" s="311" t="s">
        <v>1571</v>
      </c>
      <c r="E104" s="306">
        <v>51.69</v>
      </c>
      <c r="F104" s="307">
        <v>11</v>
      </c>
    </row>
    <row r="105" spans="1:6" s="308" customFormat="1" ht="12.75">
      <c r="A105" s="302">
        <v>6</v>
      </c>
      <c r="B105" s="311" t="s">
        <v>171</v>
      </c>
      <c r="C105" s="312">
        <v>38830</v>
      </c>
      <c r="D105" s="311" t="s">
        <v>1570</v>
      </c>
      <c r="E105" s="306">
        <v>52.33</v>
      </c>
      <c r="F105" s="307">
        <v>10</v>
      </c>
    </row>
    <row r="106" spans="1:6" s="308" customFormat="1" ht="12.75">
      <c r="A106" s="302">
        <v>7</v>
      </c>
      <c r="B106" s="309" t="s">
        <v>164</v>
      </c>
      <c r="C106" s="310">
        <v>2005</v>
      </c>
      <c r="D106" s="311" t="s">
        <v>1575</v>
      </c>
      <c r="E106" s="306">
        <v>52.5</v>
      </c>
      <c r="F106" s="307">
        <v>9</v>
      </c>
    </row>
    <row r="107" spans="1:6" s="308" customFormat="1" ht="12.75">
      <c r="A107" s="302">
        <v>8</v>
      </c>
      <c r="B107" s="309" t="s">
        <v>531</v>
      </c>
      <c r="C107" s="310">
        <v>2005</v>
      </c>
      <c r="D107" s="311" t="s">
        <v>129</v>
      </c>
      <c r="E107" s="306">
        <v>52.83</v>
      </c>
      <c r="F107" s="307">
        <v>8</v>
      </c>
    </row>
    <row r="108" spans="1:6" s="308" customFormat="1" ht="12.75">
      <c r="A108" s="302">
        <v>9</v>
      </c>
      <c r="B108" s="309" t="s">
        <v>1573</v>
      </c>
      <c r="C108" s="310">
        <v>2006</v>
      </c>
      <c r="D108" s="311" t="s">
        <v>1569</v>
      </c>
      <c r="E108" s="306">
        <v>53.07</v>
      </c>
      <c r="F108" s="307">
        <v>7</v>
      </c>
    </row>
    <row r="109" spans="1:6" s="308" customFormat="1" ht="12.75">
      <c r="A109" s="302">
        <v>10</v>
      </c>
      <c r="B109" s="309" t="s">
        <v>169</v>
      </c>
      <c r="C109" s="310">
        <v>2006</v>
      </c>
      <c r="D109" s="311" t="s">
        <v>129</v>
      </c>
      <c r="E109" s="306">
        <v>53.08</v>
      </c>
      <c r="F109" s="307">
        <v>6</v>
      </c>
    </row>
    <row r="110" spans="1:6" s="308" customFormat="1" ht="12.75">
      <c r="A110" s="302">
        <v>11</v>
      </c>
      <c r="B110" s="320" t="s">
        <v>168</v>
      </c>
      <c r="C110" s="310">
        <v>2006</v>
      </c>
      <c r="D110" s="311" t="s">
        <v>129</v>
      </c>
      <c r="E110" s="306">
        <v>53.09</v>
      </c>
      <c r="F110" s="307">
        <v>5</v>
      </c>
    </row>
    <row r="111" spans="1:6" s="308" customFormat="1" ht="12.75">
      <c r="A111" s="302">
        <v>12</v>
      </c>
      <c r="B111" s="311" t="s">
        <v>194</v>
      </c>
      <c r="C111" s="312">
        <v>38845</v>
      </c>
      <c r="D111" s="311" t="s">
        <v>1570</v>
      </c>
      <c r="E111" s="306">
        <v>54.51</v>
      </c>
      <c r="F111" s="307">
        <v>4</v>
      </c>
    </row>
    <row r="112" spans="1:6" s="308" customFormat="1" ht="12.75">
      <c r="A112" s="302">
        <v>13</v>
      </c>
      <c r="B112" s="311" t="s">
        <v>507</v>
      </c>
      <c r="C112" s="312">
        <v>38775</v>
      </c>
      <c r="D112" s="311" t="s">
        <v>1570</v>
      </c>
      <c r="E112" s="306">
        <v>54.9</v>
      </c>
      <c r="F112" s="307">
        <v>3</v>
      </c>
    </row>
    <row r="113" spans="1:6" s="308" customFormat="1" ht="12.75">
      <c r="A113" s="302">
        <v>14</v>
      </c>
      <c r="B113" s="309" t="s">
        <v>390</v>
      </c>
      <c r="C113" s="310">
        <v>2005</v>
      </c>
      <c r="D113" s="311" t="s">
        <v>129</v>
      </c>
      <c r="E113" s="306">
        <v>55.13</v>
      </c>
      <c r="F113" s="307">
        <v>2</v>
      </c>
    </row>
    <row r="114" spans="1:6" s="308" customFormat="1" ht="12.75">
      <c r="A114" s="302">
        <v>15</v>
      </c>
      <c r="B114" s="309" t="s">
        <v>261</v>
      </c>
      <c r="C114" s="310">
        <v>2006</v>
      </c>
      <c r="D114" s="311" t="s">
        <v>1575</v>
      </c>
      <c r="E114" s="306">
        <v>56.11</v>
      </c>
      <c r="F114" s="307">
        <v>1</v>
      </c>
    </row>
    <row r="115" spans="1:6" s="308" customFormat="1" ht="12.75">
      <c r="A115" s="302">
        <v>16</v>
      </c>
      <c r="B115" s="309" t="s">
        <v>206</v>
      </c>
      <c r="C115" s="310">
        <v>2005</v>
      </c>
      <c r="D115" s="311" t="s">
        <v>129</v>
      </c>
      <c r="E115" s="306">
        <v>56.37</v>
      </c>
      <c r="F115" s="307"/>
    </row>
    <row r="116" spans="1:6" s="308" customFormat="1" ht="12.75">
      <c r="A116" s="302">
        <v>17</v>
      </c>
      <c r="B116" s="309" t="s">
        <v>213</v>
      </c>
      <c r="C116" s="310">
        <v>2006</v>
      </c>
      <c r="D116" s="311" t="s">
        <v>1575</v>
      </c>
      <c r="E116" s="306">
        <v>56.54</v>
      </c>
      <c r="F116" s="307"/>
    </row>
    <row r="117" spans="1:6" s="308" customFormat="1" ht="12.75">
      <c r="A117" s="302">
        <v>18</v>
      </c>
      <c r="B117" s="311" t="s">
        <v>48</v>
      </c>
      <c r="C117" s="312">
        <v>38560</v>
      </c>
      <c r="D117" s="311" t="s">
        <v>1571</v>
      </c>
      <c r="E117" s="306">
        <v>57.42</v>
      </c>
      <c r="F117" s="307"/>
    </row>
    <row r="118" spans="1:6" s="308" customFormat="1" ht="12.75">
      <c r="A118" s="302">
        <v>19</v>
      </c>
      <c r="B118" s="309" t="s">
        <v>172</v>
      </c>
      <c r="C118" s="310">
        <v>2006</v>
      </c>
      <c r="D118" s="311" t="s">
        <v>1575</v>
      </c>
      <c r="E118" s="306">
        <v>57.8</v>
      </c>
      <c r="F118" s="307"/>
    </row>
    <row r="119" spans="1:6" s="308" customFormat="1" ht="12.75">
      <c r="A119" s="302">
        <v>20</v>
      </c>
      <c r="B119" s="311" t="s">
        <v>264</v>
      </c>
      <c r="C119" s="312">
        <v>38435</v>
      </c>
      <c r="D119" s="311" t="s">
        <v>1570</v>
      </c>
      <c r="E119" s="306">
        <v>58.6</v>
      </c>
      <c r="F119" s="307"/>
    </row>
    <row r="120" spans="1:6" s="308" customFormat="1" ht="12.75">
      <c r="A120" s="302">
        <v>21</v>
      </c>
      <c r="B120" s="303" t="s">
        <v>1236</v>
      </c>
      <c r="C120" s="304">
        <v>38410</v>
      </c>
      <c r="D120" s="305" t="s">
        <v>1566</v>
      </c>
      <c r="E120" s="306">
        <v>58.83</v>
      </c>
      <c r="F120" s="307"/>
    </row>
    <row r="121" spans="1:6" s="308" customFormat="1" ht="12.75">
      <c r="A121" s="302">
        <v>22</v>
      </c>
      <c r="B121" s="309" t="s">
        <v>228</v>
      </c>
      <c r="C121" s="310">
        <v>2006</v>
      </c>
      <c r="D121" s="311" t="s">
        <v>1576</v>
      </c>
      <c r="E121" s="306">
        <v>60.24</v>
      </c>
      <c r="F121" s="307"/>
    </row>
    <row r="122" spans="1:6" s="308" customFormat="1" ht="12.75">
      <c r="A122" s="302">
        <v>23</v>
      </c>
      <c r="B122" s="311" t="s">
        <v>49</v>
      </c>
      <c r="C122" s="312">
        <v>38414</v>
      </c>
      <c r="D122" s="311" t="s">
        <v>1577</v>
      </c>
      <c r="E122" s="306">
        <v>61.55</v>
      </c>
      <c r="F122" s="307"/>
    </row>
    <row r="123" spans="1:6" s="308" customFormat="1" ht="12.75">
      <c r="A123" s="302" t="s">
        <v>1026</v>
      </c>
      <c r="B123" s="309" t="s">
        <v>399</v>
      </c>
      <c r="C123" s="310">
        <v>2005</v>
      </c>
      <c r="D123" s="311" t="s">
        <v>1575</v>
      </c>
      <c r="E123" s="306">
        <v>61.87</v>
      </c>
      <c r="F123" s="307"/>
    </row>
    <row r="124" spans="1:6" s="308" customFormat="1" ht="5.25" customHeight="1">
      <c r="A124" s="314"/>
      <c r="C124" s="315"/>
      <c r="D124" s="311"/>
      <c r="E124" s="307"/>
      <c r="F124" s="307"/>
    </row>
    <row r="125" spans="1:6" s="308" customFormat="1" ht="12.75">
      <c r="A125" s="324" t="s">
        <v>1593</v>
      </c>
      <c r="C125" s="315"/>
      <c r="D125" s="311"/>
      <c r="E125" s="307"/>
      <c r="F125" s="307"/>
    </row>
    <row r="126" spans="1:6" s="308" customFormat="1" ht="12.75">
      <c r="A126" s="302">
        <v>1</v>
      </c>
      <c r="B126" s="320" t="s">
        <v>253</v>
      </c>
      <c r="C126" s="310">
        <v>2005</v>
      </c>
      <c r="D126" s="311" t="s">
        <v>129</v>
      </c>
      <c r="E126" s="306">
        <v>49.47</v>
      </c>
      <c r="F126" s="307">
        <v>17</v>
      </c>
    </row>
    <row r="127" spans="1:6" s="308" customFormat="1" ht="12.75">
      <c r="A127" s="302">
        <v>2</v>
      </c>
      <c r="B127" s="303" t="s">
        <v>231</v>
      </c>
      <c r="C127" s="317">
        <v>38630</v>
      </c>
      <c r="D127" s="305" t="s">
        <v>1566</v>
      </c>
      <c r="E127" s="306">
        <v>49.74</v>
      </c>
      <c r="F127" s="307">
        <v>15</v>
      </c>
    </row>
    <row r="128" spans="1:6" s="308" customFormat="1" ht="12.75">
      <c r="A128" s="302">
        <v>3</v>
      </c>
      <c r="B128" s="320" t="s">
        <v>1041</v>
      </c>
      <c r="C128" s="310">
        <v>2005</v>
      </c>
      <c r="D128" s="311" t="s">
        <v>129</v>
      </c>
      <c r="E128" s="306">
        <v>49.78</v>
      </c>
      <c r="F128" s="307">
        <v>13</v>
      </c>
    </row>
    <row r="129" spans="1:6" s="308" customFormat="1" ht="12.75">
      <c r="A129" s="302">
        <v>4</v>
      </c>
      <c r="B129" s="311" t="s">
        <v>34</v>
      </c>
      <c r="C129" s="312">
        <v>38466</v>
      </c>
      <c r="D129" s="311" t="s">
        <v>1570</v>
      </c>
      <c r="E129" s="306">
        <v>50.48</v>
      </c>
      <c r="F129" s="307">
        <v>12</v>
      </c>
    </row>
    <row r="130" spans="1:6" s="308" customFormat="1" ht="12.75">
      <c r="A130" s="302">
        <v>5</v>
      </c>
      <c r="B130" s="311" t="s">
        <v>130</v>
      </c>
      <c r="C130" s="312">
        <v>38733</v>
      </c>
      <c r="D130" s="311" t="s">
        <v>1570</v>
      </c>
      <c r="E130" s="306">
        <v>51.41</v>
      </c>
      <c r="F130" s="307">
        <v>11</v>
      </c>
    </row>
    <row r="131" spans="1:6" s="308" customFormat="1" ht="12.75">
      <c r="A131" s="302">
        <v>6</v>
      </c>
      <c r="B131" s="309" t="s">
        <v>26</v>
      </c>
      <c r="C131" s="312">
        <v>38534</v>
      </c>
      <c r="D131" s="311" t="s">
        <v>1571</v>
      </c>
      <c r="E131" s="306">
        <v>52.46</v>
      </c>
      <c r="F131" s="307">
        <v>10</v>
      </c>
    </row>
    <row r="132" spans="1:6" s="308" customFormat="1" ht="12.75">
      <c r="A132" s="302">
        <v>7</v>
      </c>
      <c r="B132" s="309" t="s">
        <v>320</v>
      </c>
      <c r="C132" s="310">
        <v>2005</v>
      </c>
      <c r="D132" s="311" t="s">
        <v>1575</v>
      </c>
      <c r="E132" s="306">
        <v>52.84</v>
      </c>
      <c r="F132" s="307">
        <v>9</v>
      </c>
    </row>
    <row r="133" spans="1:6" s="308" customFormat="1" ht="12.75">
      <c r="A133" s="302">
        <v>8</v>
      </c>
      <c r="B133" s="309" t="s">
        <v>256</v>
      </c>
      <c r="C133" s="315">
        <v>2006</v>
      </c>
      <c r="D133" s="311" t="s">
        <v>1569</v>
      </c>
      <c r="E133" s="306">
        <v>52.98</v>
      </c>
      <c r="F133" s="307">
        <v>8</v>
      </c>
    </row>
    <row r="134" spans="1:6" s="308" customFormat="1" ht="12.75">
      <c r="A134" s="302">
        <v>9</v>
      </c>
      <c r="B134" s="309" t="s">
        <v>136</v>
      </c>
      <c r="C134" s="312">
        <v>38850</v>
      </c>
      <c r="D134" s="311" t="s">
        <v>1571</v>
      </c>
      <c r="E134" s="306">
        <v>53.14</v>
      </c>
      <c r="F134" s="307">
        <v>7</v>
      </c>
    </row>
    <row r="135" spans="1:6" s="308" customFormat="1" ht="12.75">
      <c r="A135" s="302">
        <v>10</v>
      </c>
      <c r="B135" s="309" t="s">
        <v>51</v>
      </c>
      <c r="C135" s="312">
        <v>38504</v>
      </c>
      <c r="D135" s="311" t="s">
        <v>1571</v>
      </c>
      <c r="E135" s="306">
        <v>53.38</v>
      </c>
      <c r="F135" s="307">
        <v>6</v>
      </c>
    </row>
    <row r="136" spans="1:6" s="308" customFormat="1" ht="12.75">
      <c r="A136" s="302">
        <v>11</v>
      </c>
      <c r="B136" s="316" t="s">
        <v>1594</v>
      </c>
      <c r="C136" s="315">
        <v>2006</v>
      </c>
      <c r="D136" s="311" t="s">
        <v>33</v>
      </c>
      <c r="E136" s="306">
        <v>53.49</v>
      </c>
      <c r="F136" s="307">
        <v>5</v>
      </c>
    </row>
    <row r="137" spans="1:6" s="308" customFormat="1" ht="12.75">
      <c r="A137" s="302">
        <v>12</v>
      </c>
      <c r="B137" s="309" t="s">
        <v>1581</v>
      </c>
      <c r="C137" s="310">
        <v>2005</v>
      </c>
      <c r="D137" s="311" t="s">
        <v>1575</v>
      </c>
      <c r="E137" s="306">
        <v>53.52</v>
      </c>
      <c r="F137" s="307">
        <v>4</v>
      </c>
    </row>
    <row r="138" spans="1:6" s="308" customFormat="1" ht="12.75">
      <c r="A138" s="302">
        <v>13</v>
      </c>
      <c r="B138" s="311" t="s">
        <v>240</v>
      </c>
      <c r="C138" s="312">
        <v>39053</v>
      </c>
      <c r="D138" s="311" t="s">
        <v>1570</v>
      </c>
      <c r="E138" s="306">
        <v>54.02</v>
      </c>
      <c r="F138" s="307">
        <v>3</v>
      </c>
    </row>
    <row r="139" spans="1:6" s="308" customFormat="1" ht="12.75">
      <c r="A139" s="302">
        <v>14</v>
      </c>
      <c r="B139" s="309" t="s">
        <v>237</v>
      </c>
      <c r="C139" s="315">
        <v>2006</v>
      </c>
      <c r="D139" s="311" t="s">
        <v>1595</v>
      </c>
      <c r="E139" s="306">
        <v>54.25</v>
      </c>
      <c r="F139" s="307">
        <v>2</v>
      </c>
    </row>
    <row r="140" spans="1:6" s="308" customFormat="1" ht="12.75">
      <c r="A140" s="302">
        <v>15</v>
      </c>
      <c r="B140" s="320" t="s">
        <v>246</v>
      </c>
      <c r="C140" s="310">
        <v>2005</v>
      </c>
      <c r="D140" s="311" t="s">
        <v>129</v>
      </c>
      <c r="E140" s="306">
        <v>54.26</v>
      </c>
      <c r="F140" s="307">
        <v>1</v>
      </c>
    </row>
    <row r="141" spans="1:6" s="308" customFormat="1" ht="12.75">
      <c r="A141" s="302">
        <v>16</v>
      </c>
      <c r="B141" s="320" t="s">
        <v>334</v>
      </c>
      <c r="C141" s="310">
        <v>2005</v>
      </c>
      <c r="D141" s="311" t="s">
        <v>129</v>
      </c>
      <c r="E141" s="306">
        <v>54.7</v>
      </c>
      <c r="F141" s="307"/>
    </row>
    <row r="142" spans="1:6" s="308" customFormat="1" ht="12.75">
      <c r="A142" s="302">
        <v>17</v>
      </c>
      <c r="B142" s="316" t="s">
        <v>137</v>
      </c>
      <c r="C142" s="310">
        <v>2006</v>
      </c>
      <c r="D142" s="311" t="s">
        <v>129</v>
      </c>
      <c r="E142" s="306">
        <v>55.55</v>
      </c>
      <c r="F142" s="307"/>
    </row>
    <row r="143" spans="1:6" s="308" customFormat="1" ht="12.75">
      <c r="A143" s="302">
        <v>18</v>
      </c>
      <c r="B143" s="311" t="s">
        <v>898</v>
      </c>
      <c r="C143" s="312">
        <v>38757</v>
      </c>
      <c r="D143" s="311" t="s">
        <v>1570</v>
      </c>
      <c r="E143" s="306">
        <v>56.1</v>
      </c>
      <c r="F143" s="307"/>
    </row>
    <row r="144" spans="1:6" s="308" customFormat="1" ht="12.75">
      <c r="A144" s="302">
        <v>19</v>
      </c>
      <c r="B144" s="309" t="s">
        <v>134</v>
      </c>
      <c r="C144" s="312">
        <v>38653</v>
      </c>
      <c r="D144" s="311" t="s">
        <v>1571</v>
      </c>
      <c r="E144" s="306">
        <v>57.37</v>
      </c>
      <c r="F144" s="307"/>
    </row>
    <row r="145" spans="1:6" s="308" customFormat="1" ht="12.75">
      <c r="A145" s="302">
        <v>20</v>
      </c>
      <c r="B145" s="309" t="s">
        <v>248</v>
      </c>
      <c r="C145" s="310">
        <v>2005</v>
      </c>
      <c r="D145" s="311" t="s">
        <v>1575</v>
      </c>
      <c r="E145" s="306">
        <v>57.5</v>
      </c>
      <c r="F145" s="307"/>
    </row>
    <row r="146" spans="1:6" s="308" customFormat="1" ht="12.75">
      <c r="A146" s="302">
        <v>21</v>
      </c>
      <c r="B146" s="309" t="s">
        <v>142</v>
      </c>
      <c r="C146" s="310">
        <v>2006</v>
      </c>
      <c r="D146" s="311" t="s">
        <v>1575</v>
      </c>
      <c r="E146" s="306">
        <v>58.64</v>
      </c>
      <c r="F146" s="307"/>
    </row>
    <row r="147" spans="1:6" s="308" customFormat="1" ht="12.75">
      <c r="A147" s="302">
        <v>22</v>
      </c>
      <c r="B147" s="309" t="s">
        <v>143</v>
      </c>
      <c r="C147" s="310">
        <v>2005</v>
      </c>
      <c r="D147" s="311" t="s">
        <v>1596</v>
      </c>
      <c r="E147" s="306">
        <v>59.11</v>
      </c>
      <c r="F147" s="307"/>
    </row>
    <row r="148" spans="1:6" s="308" customFormat="1" ht="12.75">
      <c r="A148" s="302">
        <v>23</v>
      </c>
      <c r="B148" s="309" t="s">
        <v>893</v>
      </c>
      <c r="C148" s="312">
        <v>38630</v>
      </c>
      <c r="D148" s="311" t="s">
        <v>1571</v>
      </c>
      <c r="E148" s="306">
        <v>60.17</v>
      </c>
      <c r="F148" s="307"/>
    </row>
    <row r="149" spans="1:6" s="308" customFormat="1" ht="12.75">
      <c r="A149" s="302">
        <v>24</v>
      </c>
      <c r="B149" s="309" t="s">
        <v>1120</v>
      </c>
      <c r="C149" s="310">
        <v>2005</v>
      </c>
      <c r="D149" s="311" t="s">
        <v>1575</v>
      </c>
      <c r="E149" s="306">
        <v>60.39</v>
      </c>
      <c r="F149" s="307"/>
    </row>
    <row r="150" spans="1:6" s="308" customFormat="1" ht="12.75">
      <c r="A150" s="302">
        <v>25</v>
      </c>
      <c r="B150" s="309" t="s">
        <v>370</v>
      </c>
      <c r="C150" s="312">
        <v>38867</v>
      </c>
      <c r="D150" s="311" t="s">
        <v>1577</v>
      </c>
      <c r="E150" s="306">
        <v>61.18</v>
      </c>
      <c r="F150" s="307"/>
    </row>
    <row r="151" spans="1:6" s="308" customFormat="1" ht="12.75">
      <c r="A151" s="302">
        <v>26</v>
      </c>
      <c r="B151" s="311" t="s">
        <v>991</v>
      </c>
      <c r="C151" s="312">
        <v>38942</v>
      </c>
      <c r="D151" s="311" t="s">
        <v>1587</v>
      </c>
      <c r="E151" s="306">
        <v>65.08</v>
      </c>
      <c r="F151" s="307"/>
    </row>
    <row r="152" spans="1:6" s="308" customFormat="1" ht="12.75">
      <c r="A152" s="302">
        <v>27</v>
      </c>
      <c r="B152" s="309" t="s">
        <v>372</v>
      </c>
      <c r="C152" s="310">
        <v>2006</v>
      </c>
      <c r="D152" s="311" t="s">
        <v>1576</v>
      </c>
      <c r="E152" s="306">
        <v>68.08</v>
      </c>
      <c r="F152" s="307"/>
    </row>
    <row r="153" spans="1:6" s="308" customFormat="1" ht="5.25" customHeight="1">
      <c r="A153" s="314"/>
      <c r="C153" s="315"/>
      <c r="D153" s="311"/>
      <c r="E153" s="307"/>
      <c r="F153" s="307"/>
    </row>
    <row r="154" spans="1:6" s="308" customFormat="1" ht="12.75">
      <c r="A154" s="324" t="s">
        <v>1597</v>
      </c>
      <c r="C154" s="315"/>
      <c r="D154" s="311"/>
      <c r="E154" s="307"/>
      <c r="F154" s="307"/>
    </row>
    <row r="155" spans="1:6" s="308" customFormat="1" ht="12.75">
      <c r="A155" s="302">
        <v>1</v>
      </c>
      <c r="B155" s="309" t="s">
        <v>388</v>
      </c>
      <c r="C155" s="277">
        <v>2006</v>
      </c>
      <c r="D155" s="309" t="s">
        <v>1575</v>
      </c>
      <c r="E155" s="306">
        <v>4.37</v>
      </c>
      <c r="F155" s="307">
        <v>17</v>
      </c>
    </row>
    <row r="156" spans="1:6" s="308" customFormat="1" ht="12.75">
      <c r="A156" s="302">
        <v>2</v>
      </c>
      <c r="B156" s="309" t="s">
        <v>44</v>
      </c>
      <c r="C156" s="277">
        <v>2005</v>
      </c>
      <c r="D156" s="309" t="s">
        <v>1575</v>
      </c>
      <c r="E156" s="306">
        <v>4.34</v>
      </c>
      <c r="F156" s="307">
        <v>15</v>
      </c>
    </row>
    <row r="157" spans="1:6" s="308" customFormat="1" ht="12.75">
      <c r="A157" s="302">
        <v>3</v>
      </c>
      <c r="B157" s="309" t="s">
        <v>1262</v>
      </c>
      <c r="C157" s="277">
        <v>2005</v>
      </c>
      <c r="D157" s="309" t="s">
        <v>1575</v>
      </c>
      <c r="E157" s="306">
        <v>4.26</v>
      </c>
      <c r="F157" s="307">
        <v>13</v>
      </c>
    </row>
    <row r="158" spans="1:6" s="308" customFormat="1" ht="12.75">
      <c r="A158" s="302">
        <v>4</v>
      </c>
      <c r="B158" s="311" t="s">
        <v>106</v>
      </c>
      <c r="C158" s="312">
        <v>38407</v>
      </c>
      <c r="D158" s="311" t="s">
        <v>1570</v>
      </c>
      <c r="E158" s="306">
        <v>4.02</v>
      </c>
      <c r="F158" s="307">
        <v>12</v>
      </c>
    </row>
    <row r="159" spans="1:6" s="308" customFormat="1" ht="12.75">
      <c r="A159" s="302">
        <v>5</v>
      </c>
      <c r="B159" s="316" t="s">
        <v>1598</v>
      </c>
      <c r="C159" s="310">
        <v>2005</v>
      </c>
      <c r="D159" s="311" t="s">
        <v>1569</v>
      </c>
      <c r="E159" s="306">
        <v>3.95</v>
      </c>
      <c r="F159" s="307">
        <v>11</v>
      </c>
    </row>
    <row r="160" spans="1:6" s="308" customFormat="1" ht="12.75">
      <c r="A160" s="302">
        <v>6</v>
      </c>
      <c r="B160" s="309" t="s">
        <v>255</v>
      </c>
      <c r="C160" s="277">
        <v>2006</v>
      </c>
      <c r="D160" s="309" t="s">
        <v>129</v>
      </c>
      <c r="E160" s="306">
        <v>3.94</v>
      </c>
      <c r="F160" s="307">
        <v>10</v>
      </c>
    </row>
    <row r="161" spans="1:6" s="308" customFormat="1" ht="12.75">
      <c r="A161" s="302">
        <v>7</v>
      </c>
      <c r="B161" s="311" t="s">
        <v>1585</v>
      </c>
      <c r="C161" s="312">
        <v>38766</v>
      </c>
      <c r="D161" s="311" t="s">
        <v>1570</v>
      </c>
      <c r="E161" s="306">
        <v>3.92</v>
      </c>
      <c r="F161" s="307">
        <v>9</v>
      </c>
    </row>
    <row r="162" spans="1:6" s="308" customFormat="1" ht="12.75">
      <c r="A162" s="302">
        <v>7</v>
      </c>
      <c r="B162" s="309" t="s">
        <v>393</v>
      </c>
      <c r="C162" s="277">
        <v>2005</v>
      </c>
      <c r="D162" s="309" t="s">
        <v>129</v>
      </c>
      <c r="E162" s="306">
        <v>3.92</v>
      </c>
      <c r="F162" s="307">
        <v>8</v>
      </c>
    </row>
    <row r="163" spans="1:6" s="308" customFormat="1" ht="12.75">
      <c r="A163" s="302">
        <v>9</v>
      </c>
      <c r="B163" s="309" t="s">
        <v>1225</v>
      </c>
      <c r="C163" s="277">
        <v>2005</v>
      </c>
      <c r="D163" s="309" t="s">
        <v>129</v>
      </c>
      <c r="E163" s="306">
        <v>3.91</v>
      </c>
      <c r="F163" s="307">
        <v>7</v>
      </c>
    </row>
    <row r="164" spans="1:6" s="308" customFormat="1" ht="12.75">
      <c r="A164" s="302">
        <v>10</v>
      </c>
      <c r="B164" s="303" t="s">
        <v>580</v>
      </c>
      <c r="C164" s="304">
        <v>38404</v>
      </c>
      <c r="D164" s="305" t="s">
        <v>1566</v>
      </c>
      <c r="E164" s="306">
        <v>3.85</v>
      </c>
      <c r="F164" s="307">
        <v>6</v>
      </c>
    </row>
    <row r="165" spans="1:6" s="308" customFormat="1" ht="12.75">
      <c r="A165" s="302">
        <v>11</v>
      </c>
      <c r="B165" s="309" t="s">
        <v>162</v>
      </c>
      <c r="C165" s="312">
        <v>39026</v>
      </c>
      <c r="D165" s="311" t="s">
        <v>1571</v>
      </c>
      <c r="E165" s="306">
        <v>3.8</v>
      </c>
      <c r="F165" s="307">
        <v>5</v>
      </c>
    </row>
    <row r="166" spans="1:6" s="308" customFormat="1" ht="12.75">
      <c r="A166" s="302">
        <v>12</v>
      </c>
      <c r="B166" s="311" t="s">
        <v>487</v>
      </c>
      <c r="C166" s="312">
        <v>38435</v>
      </c>
      <c r="D166" s="311" t="s">
        <v>1570</v>
      </c>
      <c r="E166" s="306">
        <v>3.75</v>
      </c>
      <c r="F166" s="307">
        <v>4</v>
      </c>
    </row>
    <row r="167" spans="1:6" s="308" customFormat="1" ht="12.75">
      <c r="A167" s="302">
        <v>13</v>
      </c>
      <c r="B167" s="309" t="s">
        <v>258</v>
      </c>
      <c r="C167" s="277"/>
      <c r="D167" s="309" t="s">
        <v>1569</v>
      </c>
      <c r="E167" s="306">
        <v>3.68</v>
      </c>
      <c r="F167" s="307">
        <v>3</v>
      </c>
    </row>
    <row r="168" spans="1:6" s="308" customFormat="1" ht="12.75">
      <c r="A168" s="302">
        <v>14</v>
      </c>
      <c r="B168" s="311" t="s">
        <v>171</v>
      </c>
      <c r="C168" s="312">
        <v>38830</v>
      </c>
      <c r="D168" s="311" t="s">
        <v>1570</v>
      </c>
      <c r="E168" s="306">
        <v>3.58</v>
      </c>
      <c r="F168" s="307">
        <v>2</v>
      </c>
    </row>
    <row r="169" spans="1:6" s="308" customFormat="1" ht="12.75">
      <c r="A169" s="302">
        <v>15</v>
      </c>
      <c r="B169" s="309" t="s">
        <v>1599</v>
      </c>
      <c r="C169" s="277">
        <v>2005</v>
      </c>
      <c r="D169" s="309" t="s">
        <v>1569</v>
      </c>
      <c r="E169" s="306">
        <v>3.56</v>
      </c>
      <c r="F169" s="307">
        <v>1</v>
      </c>
    </row>
    <row r="170" spans="1:6" s="308" customFormat="1" ht="12.75">
      <c r="A170" s="302">
        <v>16</v>
      </c>
      <c r="B170" s="311" t="s">
        <v>1247</v>
      </c>
      <c r="C170" s="277">
        <v>2005</v>
      </c>
      <c r="D170" s="309" t="s">
        <v>129</v>
      </c>
      <c r="E170" s="306">
        <v>3.51</v>
      </c>
      <c r="F170" s="307"/>
    </row>
    <row r="171" spans="1:6" s="308" customFormat="1" ht="12.75">
      <c r="A171" s="302">
        <v>17</v>
      </c>
      <c r="B171" s="311" t="s">
        <v>194</v>
      </c>
      <c r="C171" s="312">
        <v>38845</v>
      </c>
      <c r="D171" s="311" t="s">
        <v>1570</v>
      </c>
      <c r="E171" s="306">
        <v>3.4</v>
      </c>
      <c r="F171" s="307"/>
    </row>
    <row r="172" spans="1:6" s="308" customFormat="1" ht="12.75">
      <c r="A172" s="302">
        <v>18</v>
      </c>
      <c r="B172" s="303" t="s">
        <v>1572</v>
      </c>
      <c r="C172" s="304">
        <v>38398</v>
      </c>
      <c r="D172" s="305" t="s">
        <v>1566</v>
      </c>
      <c r="E172" s="306">
        <v>3.38</v>
      </c>
      <c r="F172" s="307"/>
    </row>
    <row r="173" spans="1:6" s="308" customFormat="1" ht="12.75">
      <c r="A173" s="302">
        <v>19</v>
      </c>
      <c r="B173" s="309" t="s">
        <v>48</v>
      </c>
      <c r="C173" s="312">
        <v>38560</v>
      </c>
      <c r="D173" s="311" t="s">
        <v>1571</v>
      </c>
      <c r="E173" s="306">
        <v>3.35</v>
      </c>
      <c r="F173" s="307"/>
    </row>
    <row r="174" spans="1:6" s="308" customFormat="1" ht="12.75">
      <c r="A174" s="302">
        <v>20</v>
      </c>
      <c r="B174" s="309" t="s">
        <v>118</v>
      </c>
      <c r="C174" s="312">
        <v>38662</v>
      </c>
      <c r="D174" s="311" t="s">
        <v>1571</v>
      </c>
      <c r="E174" s="306">
        <v>3.31</v>
      </c>
      <c r="F174" s="307"/>
    </row>
    <row r="175" spans="1:6" s="308" customFormat="1" ht="12.75">
      <c r="A175" s="302">
        <v>21</v>
      </c>
      <c r="B175" s="309" t="s">
        <v>211</v>
      </c>
      <c r="C175" s="312">
        <v>38510</v>
      </c>
      <c r="D175" s="311" t="s">
        <v>1571</v>
      </c>
      <c r="E175" s="306">
        <v>3.27</v>
      </c>
      <c r="F175" s="307"/>
    </row>
    <row r="176" spans="1:6" s="308" customFormat="1" ht="12.75">
      <c r="A176" s="302">
        <v>22</v>
      </c>
      <c r="B176" s="309" t="s">
        <v>263</v>
      </c>
      <c r="C176" s="312">
        <v>38913</v>
      </c>
      <c r="D176" s="311" t="s">
        <v>1577</v>
      </c>
      <c r="E176" s="306">
        <v>3.22</v>
      </c>
      <c r="F176" s="307"/>
    </row>
    <row r="177" spans="1:6" s="308" customFormat="1" ht="12.75">
      <c r="A177" s="302">
        <v>23</v>
      </c>
      <c r="B177" s="309" t="s">
        <v>1586</v>
      </c>
      <c r="C177" s="315">
        <v>2005</v>
      </c>
      <c r="D177" s="311" t="s">
        <v>33</v>
      </c>
      <c r="E177" s="306">
        <v>3.2</v>
      </c>
      <c r="F177" s="307"/>
    </row>
    <row r="178" spans="1:6" s="308" customFormat="1" ht="12.75">
      <c r="A178" s="302">
        <v>24</v>
      </c>
      <c r="B178" s="309" t="s">
        <v>50</v>
      </c>
      <c r="C178" s="312">
        <v>38551</v>
      </c>
      <c r="D178" s="311" t="s">
        <v>1571</v>
      </c>
      <c r="E178" s="306">
        <v>3.15</v>
      </c>
      <c r="F178" s="307"/>
    </row>
    <row r="179" spans="1:6" s="308" customFormat="1" ht="12.75">
      <c r="A179" s="302">
        <v>25</v>
      </c>
      <c r="B179" s="316" t="s">
        <v>1600</v>
      </c>
      <c r="C179" s="315">
        <v>2006</v>
      </c>
      <c r="D179" s="311" t="s">
        <v>33</v>
      </c>
      <c r="E179" s="306">
        <v>3.08</v>
      </c>
      <c r="F179" s="307"/>
    </row>
    <row r="180" spans="1:6" s="308" customFormat="1" ht="12.75">
      <c r="A180" s="302">
        <v>26</v>
      </c>
      <c r="B180" s="309" t="s">
        <v>109</v>
      </c>
      <c r="C180" s="312">
        <v>38664</v>
      </c>
      <c r="D180" s="311" t="s">
        <v>1577</v>
      </c>
      <c r="E180" s="306">
        <v>2.94</v>
      </c>
      <c r="F180" s="307"/>
    </row>
    <row r="181" spans="1:6" s="308" customFormat="1" ht="6" customHeight="1">
      <c r="A181" s="314"/>
      <c r="C181" s="315"/>
      <c r="D181" s="311"/>
      <c r="E181" s="307"/>
      <c r="F181" s="307"/>
    </row>
    <row r="182" spans="1:6" s="308" customFormat="1" ht="12.75">
      <c r="A182" s="324" t="s">
        <v>1601</v>
      </c>
      <c r="C182" s="315"/>
      <c r="D182" s="311"/>
      <c r="E182" s="307"/>
      <c r="F182" s="307"/>
    </row>
    <row r="183" spans="1:6" s="308" customFormat="1" ht="12.75">
      <c r="A183" s="302">
        <v>1</v>
      </c>
      <c r="B183" s="316" t="s">
        <v>32</v>
      </c>
      <c r="C183" s="310">
        <v>2005</v>
      </c>
      <c r="D183" s="311" t="s">
        <v>1575</v>
      </c>
      <c r="E183" s="306">
        <v>4.25</v>
      </c>
      <c r="F183" s="307">
        <v>17</v>
      </c>
    </row>
    <row r="184" spans="1:6" s="308" customFormat="1" ht="12.75">
      <c r="A184" s="302">
        <v>2</v>
      </c>
      <c r="B184" s="311" t="s">
        <v>229</v>
      </c>
      <c r="C184" s="312">
        <v>38422</v>
      </c>
      <c r="D184" s="311" t="s">
        <v>1570</v>
      </c>
      <c r="E184" s="306">
        <v>4.22</v>
      </c>
      <c r="F184" s="307">
        <v>15</v>
      </c>
    </row>
    <row r="185" spans="1:6" s="308" customFormat="1" ht="12.75">
      <c r="A185" s="302">
        <v>3</v>
      </c>
      <c r="B185" s="316" t="s">
        <v>26</v>
      </c>
      <c r="C185" s="312">
        <v>38534</v>
      </c>
      <c r="D185" s="311" t="s">
        <v>1571</v>
      </c>
      <c r="E185" s="306">
        <v>4.12</v>
      </c>
      <c r="F185" s="307">
        <v>13</v>
      </c>
    </row>
    <row r="186" spans="1:6" s="308" customFormat="1" ht="12.75">
      <c r="A186" s="302">
        <v>4</v>
      </c>
      <c r="B186" s="311" t="s">
        <v>130</v>
      </c>
      <c r="C186" s="312">
        <v>38733</v>
      </c>
      <c r="D186" s="311" t="s">
        <v>1570</v>
      </c>
      <c r="E186" s="306">
        <v>4.04</v>
      </c>
      <c r="F186" s="307">
        <v>12</v>
      </c>
    </row>
    <row r="187" spans="1:6" s="308" customFormat="1" ht="12.75">
      <c r="A187" s="302">
        <v>5</v>
      </c>
      <c r="B187" s="320" t="s">
        <v>909</v>
      </c>
      <c r="C187" s="310">
        <v>2005</v>
      </c>
      <c r="D187" s="311" t="s">
        <v>129</v>
      </c>
      <c r="E187" s="306">
        <v>3.94</v>
      </c>
      <c r="F187" s="307">
        <v>11</v>
      </c>
    </row>
    <row r="188" spans="1:6" s="308" customFormat="1" ht="12.75">
      <c r="A188" s="302">
        <v>6</v>
      </c>
      <c r="B188" s="303" t="s">
        <v>422</v>
      </c>
      <c r="C188" s="317">
        <v>38376</v>
      </c>
      <c r="D188" s="305" t="s">
        <v>1566</v>
      </c>
      <c r="E188" s="306">
        <v>3.92</v>
      </c>
      <c r="F188" s="307">
        <v>10</v>
      </c>
    </row>
    <row r="189" spans="1:6" s="308" customFormat="1" ht="12.75">
      <c r="A189" s="302">
        <v>7</v>
      </c>
      <c r="B189" s="320" t="s">
        <v>253</v>
      </c>
      <c r="C189" s="310">
        <v>2005</v>
      </c>
      <c r="D189" s="311" t="s">
        <v>129</v>
      </c>
      <c r="E189" s="306">
        <v>3.89</v>
      </c>
      <c r="F189" s="307">
        <v>9</v>
      </c>
    </row>
    <row r="190" spans="1:6" s="308" customFormat="1" ht="12.75">
      <c r="A190" s="302">
        <v>8</v>
      </c>
      <c r="B190" s="316" t="s">
        <v>235</v>
      </c>
      <c r="C190" s="312">
        <v>38531</v>
      </c>
      <c r="D190" s="311" t="s">
        <v>1571</v>
      </c>
      <c r="E190" s="306">
        <v>3.88</v>
      </c>
      <c r="F190" s="307">
        <v>8</v>
      </c>
    </row>
    <row r="191" spans="1:6" s="308" customFormat="1" ht="12.75">
      <c r="A191" s="302">
        <v>9</v>
      </c>
      <c r="B191" s="303" t="s">
        <v>794</v>
      </c>
      <c r="C191" s="317">
        <v>38445</v>
      </c>
      <c r="D191" s="305" t="s">
        <v>1566</v>
      </c>
      <c r="E191" s="306">
        <v>3.8</v>
      </c>
      <c r="F191" s="307">
        <v>7</v>
      </c>
    </row>
    <row r="192" spans="1:6" s="308" customFormat="1" ht="12.75">
      <c r="A192" s="302">
        <v>10</v>
      </c>
      <c r="B192" s="316" t="s">
        <v>232</v>
      </c>
      <c r="C192" s="310">
        <v>2006</v>
      </c>
      <c r="D192" s="311" t="s">
        <v>1569</v>
      </c>
      <c r="E192" s="306">
        <v>3.71</v>
      </c>
      <c r="F192" s="307">
        <v>6</v>
      </c>
    </row>
    <row r="193" spans="1:6" s="308" customFormat="1" ht="12.75">
      <c r="A193" s="302">
        <v>11</v>
      </c>
      <c r="B193" s="316" t="s">
        <v>1602</v>
      </c>
      <c r="C193" s="310">
        <v>2005</v>
      </c>
      <c r="D193" s="311" t="s">
        <v>1569</v>
      </c>
      <c r="E193" s="306">
        <v>3.71</v>
      </c>
      <c r="F193" s="307">
        <v>5</v>
      </c>
    </row>
    <row r="194" spans="1:6" s="308" customFormat="1" ht="12.75">
      <c r="A194" s="302">
        <v>12</v>
      </c>
      <c r="B194" s="316" t="s">
        <v>1479</v>
      </c>
      <c r="C194" s="310">
        <v>2005</v>
      </c>
      <c r="D194" s="311" t="s">
        <v>1575</v>
      </c>
      <c r="E194" s="306">
        <v>3.7</v>
      </c>
      <c r="F194" s="307">
        <v>4</v>
      </c>
    </row>
    <row r="195" spans="1:6" s="308" customFormat="1" ht="12.75">
      <c r="A195" s="302">
        <v>13</v>
      </c>
      <c r="B195" s="316" t="s">
        <v>940</v>
      </c>
      <c r="C195" s="312">
        <v>38746</v>
      </c>
      <c r="D195" s="311" t="s">
        <v>1577</v>
      </c>
      <c r="E195" s="306">
        <v>3.7</v>
      </c>
      <c r="F195" s="307">
        <v>3</v>
      </c>
    </row>
    <row r="196" spans="1:6" s="308" customFormat="1" ht="12.75">
      <c r="A196" s="302">
        <v>14</v>
      </c>
      <c r="B196" s="316" t="s">
        <v>262</v>
      </c>
      <c r="C196" s="312">
        <v>38850</v>
      </c>
      <c r="D196" s="311" t="s">
        <v>1571</v>
      </c>
      <c r="E196" s="306">
        <v>3.65</v>
      </c>
      <c r="F196" s="307">
        <v>2</v>
      </c>
    </row>
    <row r="197" spans="1:6" s="308" customFormat="1" ht="12.75">
      <c r="A197" s="302">
        <v>15</v>
      </c>
      <c r="B197" s="309" t="s">
        <v>237</v>
      </c>
      <c r="C197" s="315">
        <v>2006</v>
      </c>
      <c r="D197" s="311" t="s">
        <v>1595</v>
      </c>
      <c r="E197" s="306">
        <v>3.63</v>
      </c>
      <c r="F197" s="307">
        <v>1</v>
      </c>
    </row>
    <row r="198" spans="1:6" s="308" customFormat="1" ht="12.75">
      <c r="A198" s="302">
        <v>16</v>
      </c>
      <c r="B198" s="316" t="s">
        <v>137</v>
      </c>
      <c r="C198" s="310">
        <v>2006</v>
      </c>
      <c r="D198" s="311" t="s">
        <v>129</v>
      </c>
      <c r="E198" s="306">
        <v>3.62</v>
      </c>
      <c r="F198" s="307"/>
    </row>
    <row r="199" spans="1:6" s="308" customFormat="1" ht="12.75">
      <c r="A199" s="302">
        <v>17</v>
      </c>
      <c r="B199" s="316" t="s">
        <v>123</v>
      </c>
      <c r="C199" s="310">
        <v>2006</v>
      </c>
      <c r="D199" s="311" t="s">
        <v>1569</v>
      </c>
      <c r="E199" s="306">
        <v>3.6</v>
      </c>
      <c r="F199" s="307"/>
    </row>
    <row r="200" spans="1:6" s="308" customFormat="1" ht="12.75">
      <c r="A200" s="302">
        <v>18</v>
      </c>
      <c r="B200" s="316" t="s">
        <v>338</v>
      </c>
      <c r="C200" s="310">
        <v>2005</v>
      </c>
      <c r="D200" s="311" t="s">
        <v>129</v>
      </c>
      <c r="E200" s="306">
        <v>3.6</v>
      </c>
      <c r="F200" s="307"/>
    </row>
    <row r="201" spans="1:6" s="308" customFormat="1" ht="12.75">
      <c r="A201" s="302">
        <v>19</v>
      </c>
      <c r="B201" s="316" t="s">
        <v>1603</v>
      </c>
      <c r="C201" s="315">
        <v>2006</v>
      </c>
      <c r="D201" s="311" t="s">
        <v>33</v>
      </c>
      <c r="E201" s="306">
        <v>3.59</v>
      </c>
      <c r="F201" s="307"/>
    </row>
    <row r="202" spans="1:6" s="308" customFormat="1" ht="12.75">
      <c r="A202" s="302">
        <v>20</v>
      </c>
      <c r="B202" s="316" t="s">
        <v>330</v>
      </c>
      <c r="C202" s="310">
        <v>2006</v>
      </c>
      <c r="D202" s="311" t="s">
        <v>129</v>
      </c>
      <c r="E202" s="306">
        <v>3.58</v>
      </c>
      <c r="F202" s="307"/>
    </row>
    <row r="203" spans="1:6" s="308" customFormat="1" ht="12.75">
      <c r="A203" s="302">
        <v>21</v>
      </c>
      <c r="B203" s="311" t="s">
        <v>139</v>
      </c>
      <c r="C203" s="312">
        <v>38814</v>
      </c>
      <c r="D203" s="311" t="s">
        <v>1570</v>
      </c>
      <c r="E203" s="306">
        <v>3.58</v>
      </c>
      <c r="F203" s="307"/>
    </row>
    <row r="204" spans="1:6" s="308" customFormat="1" ht="12.75">
      <c r="A204" s="302">
        <v>22</v>
      </c>
      <c r="B204" s="316" t="s">
        <v>1120</v>
      </c>
      <c r="C204" s="310">
        <v>2005</v>
      </c>
      <c r="D204" s="311" t="s">
        <v>1575</v>
      </c>
      <c r="E204" s="306">
        <v>3.58</v>
      </c>
      <c r="F204" s="307"/>
    </row>
    <row r="205" spans="1:6" s="308" customFormat="1" ht="12.75">
      <c r="A205" s="302">
        <v>23</v>
      </c>
      <c r="B205" s="320" t="s">
        <v>246</v>
      </c>
      <c r="C205" s="310">
        <v>2005</v>
      </c>
      <c r="D205" s="311" t="s">
        <v>129</v>
      </c>
      <c r="E205" s="306">
        <v>3.57</v>
      </c>
      <c r="F205" s="307"/>
    </row>
    <row r="206" spans="1:6" s="308" customFormat="1" ht="12.75">
      <c r="A206" s="302">
        <v>24</v>
      </c>
      <c r="B206" s="303" t="s">
        <v>1053</v>
      </c>
      <c r="C206" s="317">
        <v>38516</v>
      </c>
      <c r="D206" s="305" t="s">
        <v>1566</v>
      </c>
      <c r="E206" s="306">
        <v>3.56</v>
      </c>
      <c r="F206" s="307"/>
    </row>
    <row r="207" spans="1:6" s="308" customFormat="1" ht="12.75">
      <c r="A207" s="302">
        <v>25</v>
      </c>
      <c r="B207" s="311" t="s">
        <v>245</v>
      </c>
      <c r="C207" s="312">
        <v>38461</v>
      </c>
      <c r="D207" s="311" t="s">
        <v>1570</v>
      </c>
      <c r="E207" s="306">
        <v>3.55</v>
      </c>
      <c r="F207" s="307"/>
    </row>
    <row r="208" spans="1:6" s="308" customFormat="1" ht="12.75">
      <c r="A208" s="302">
        <v>26</v>
      </c>
      <c r="B208" s="316" t="s">
        <v>236</v>
      </c>
      <c r="C208" s="310">
        <v>2006</v>
      </c>
      <c r="D208" s="311" t="s">
        <v>1575</v>
      </c>
      <c r="E208" s="306">
        <v>3.5</v>
      </c>
      <c r="F208" s="307"/>
    </row>
    <row r="209" spans="1:6" s="308" customFormat="1" ht="12.75">
      <c r="A209" s="302">
        <v>27</v>
      </c>
      <c r="B209" s="311" t="s">
        <v>898</v>
      </c>
      <c r="C209" s="312">
        <v>38757</v>
      </c>
      <c r="D209" s="311" t="s">
        <v>1570</v>
      </c>
      <c r="E209" s="306">
        <v>3.45</v>
      </c>
      <c r="F209" s="307"/>
    </row>
    <row r="210" spans="1:6" s="308" customFormat="1" ht="12.75">
      <c r="A210" s="302">
        <v>28</v>
      </c>
      <c r="B210" s="316" t="s">
        <v>367</v>
      </c>
      <c r="C210" s="312">
        <v>38900</v>
      </c>
      <c r="D210" s="311" t="s">
        <v>1577</v>
      </c>
      <c r="E210" s="306">
        <v>3.44</v>
      </c>
      <c r="F210" s="307"/>
    </row>
    <row r="211" spans="1:6" s="308" customFormat="1" ht="12.75">
      <c r="A211" s="302">
        <v>29</v>
      </c>
      <c r="B211" s="316" t="s">
        <v>248</v>
      </c>
      <c r="C211" s="310">
        <v>2005</v>
      </c>
      <c r="D211" s="311" t="s">
        <v>1575</v>
      </c>
      <c r="E211" s="306">
        <v>3.38</v>
      </c>
      <c r="F211" s="307"/>
    </row>
    <row r="212" spans="1:6" s="308" customFormat="1" ht="12.75">
      <c r="A212" s="302">
        <v>30</v>
      </c>
      <c r="B212" s="316" t="s">
        <v>1171</v>
      </c>
      <c r="C212" s="315">
        <v>2006</v>
      </c>
      <c r="D212" s="311" t="s">
        <v>33</v>
      </c>
      <c r="E212" s="306">
        <v>3.37</v>
      </c>
      <c r="F212" s="307"/>
    </row>
    <row r="213" spans="1:6" s="308" customFormat="1" ht="12.75">
      <c r="A213" s="302">
        <v>31</v>
      </c>
      <c r="B213" s="320" t="s">
        <v>888</v>
      </c>
      <c r="C213" s="310">
        <v>2005</v>
      </c>
      <c r="D213" s="311" t="s">
        <v>129</v>
      </c>
      <c r="E213" s="306">
        <v>3.35</v>
      </c>
      <c r="F213" s="307"/>
    </row>
    <row r="214" spans="1:6" s="308" customFormat="1" ht="12.75">
      <c r="A214" s="302">
        <v>32</v>
      </c>
      <c r="B214" s="316" t="s">
        <v>1084</v>
      </c>
      <c r="C214" s="310">
        <v>2005</v>
      </c>
      <c r="D214" s="311" t="s">
        <v>1576</v>
      </c>
      <c r="E214" s="306">
        <v>3.34</v>
      </c>
      <c r="F214" s="307"/>
    </row>
    <row r="215" spans="1:6" s="308" customFormat="1" ht="12.75">
      <c r="A215" s="302">
        <v>33</v>
      </c>
      <c r="B215" s="316" t="s">
        <v>238</v>
      </c>
      <c r="C215" s="312">
        <v>38826</v>
      </c>
      <c r="D215" s="311" t="s">
        <v>1571</v>
      </c>
      <c r="E215" s="306">
        <v>3.33</v>
      </c>
      <c r="F215" s="307"/>
    </row>
    <row r="216" spans="1:6" s="308" customFormat="1" ht="12.75">
      <c r="A216" s="302">
        <v>34</v>
      </c>
      <c r="B216" s="303" t="s">
        <v>1580</v>
      </c>
      <c r="C216" s="317">
        <v>38707</v>
      </c>
      <c r="D216" s="305" t="s">
        <v>1566</v>
      </c>
      <c r="E216" s="306">
        <v>3.15</v>
      </c>
      <c r="F216" s="307"/>
    </row>
    <row r="217" spans="1:6" s="308" customFormat="1" ht="12.75">
      <c r="A217" s="302">
        <v>35</v>
      </c>
      <c r="B217" s="316" t="s">
        <v>134</v>
      </c>
      <c r="C217" s="312">
        <v>38653</v>
      </c>
      <c r="D217" s="311" t="s">
        <v>1571</v>
      </c>
      <c r="E217" s="306">
        <v>3.1</v>
      </c>
      <c r="F217" s="307"/>
    </row>
    <row r="218" spans="1:6" s="308" customFormat="1" ht="12.75">
      <c r="A218" s="302">
        <v>36</v>
      </c>
      <c r="B218" s="316" t="s">
        <v>239</v>
      </c>
      <c r="C218" s="312">
        <v>38929</v>
      </c>
      <c r="D218" s="311" t="s">
        <v>1571</v>
      </c>
      <c r="E218" s="306">
        <v>3.08</v>
      </c>
      <c r="F218" s="307"/>
    </row>
    <row r="219" spans="1:6" s="308" customFormat="1" ht="12.75">
      <c r="A219" s="302">
        <v>37</v>
      </c>
      <c r="B219" s="316" t="s">
        <v>1590</v>
      </c>
      <c r="C219" s="310"/>
      <c r="D219" s="311" t="s">
        <v>1569</v>
      </c>
      <c r="E219" s="306">
        <v>3.08</v>
      </c>
      <c r="F219" s="307"/>
    </row>
    <row r="220" spans="1:6" s="308" customFormat="1" ht="12.75">
      <c r="A220" s="302">
        <v>38</v>
      </c>
      <c r="B220" s="316" t="s">
        <v>1000</v>
      </c>
      <c r="C220" s="312">
        <v>38693</v>
      </c>
      <c r="D220" s="311" t="s">
        <v>1577</v>
      </c>
      <c r="E220" s="306">
        <v>2.9</v>
      </c>
      <c r="F220" s="307"/>
    </row>
    <row r="221" spans="1:6" s="308" customFormat="1" ht="12.75">
      <c r="A221" s="302">
        <v>39</v>
      </c>
      <c r="B221" s="303" t="s">
        <v>991</v>
      </c>
      <c r="C221" s="312">
        <v>38942</v>
      </c>
      <c r="D221" s="311" t="s">
        <v>1587</v>
      </c>
      <c r="E221" s="306">
        <v>2.86</v>
      </c>
      <c r="F221" s="307"/>
    </row>
    <row r="222" spans="1:6" s="308" customFormat="1" ht="12.75">
      <c r="A222" s="302">
        <v>40</v>
      </c>
      <c r="B222" s="311" t="s">
        <v>132</v>
      </c>
      <c r="C222" s="312">
        <v>38775</v>
      </c>
      <c r="D222" s="311" t="s">
        <v>1583</v>
      </c>
      <c r="E222" s="306">
        <v>2.57</v>
      </c>
      <c r="F222" s="307"/>
    </row>
    <row r="223" spans="1:6" s="308" customFormat="1" ht="12.75">
      <c r="A223" s="302">
        <v>41</v>
      </c>
      <c r="B223" s="309" t="s">
        <v>1604</v>
      </c>
      <c r="C223" s="312">
        <v>38827</v>
      </c>
      <c r="D223" s="311" t="s">
        <v>1577</v>
      </c>
      <c r="E223" s="306">
        <v>2.41</v>
      </c>
      <c r="F223" s="307"/>
    </row>
    <row r="224" spans="1:6" s="308" customFormat="1" ht="6.75" customHeight="1">
      <c r="A224" s="314"/>
      <c r="C224" s="315"/>
      <c r="D224" s="311"/>
      <c r="E224" s="307"/>
      <c r="F224" s="307"/>
    </row>
    <row r="225" spans="1:6" s="308" customFormat="1" ht="12.75">
      <c r="A225" s="324" t="s">
        <v>1605</v>
      </c>
      <c r="C225" s="315"/>
      <c r="D225" s="311"/>
      <c r="E225" s="307"/>
      <c r="F225" s="307"/>
    </row>
    <row r="226" spans="1:7" s="308" customFormat="1" ht="12.75">
      <c r="A226" s="302">
        <v>1</v>
      </c>
      <c r="B226" s="309" t="s">
        <v>206</v>
      </c>
      <c r="C226" s="310">
        <v>2005</v>
      </c>
      <c r="D226" s="311" t="s">
        <v>129</v>
      </c>
      <c r="E226" s="306">
        <v>36.86</v>
      </c>
      <c r="F226" s="307">
        <v>17</v>
      </c>
      <c r="G226" s="314"/>
    </row>
    <row r="227" spans="1:7" s="308" customFormat="1" ht="12.75">
      <c r="A227" s="302">
        <v>2</v>
      </c>
      <c r="B227" s="311" t="s">
        <v>507</v>
      </c>
      <c r="C227" s="312">
        <v>38775</v>
      </c>
      <c r="D227" s="311" t="s">
        <v>1570</v>
      </c>
      <c r="E227" s="306">
        <v>36.28</v>
      </c>
      <c r="F227" s="307">
        <v>15</v>
      </c>
      <c r="G227" s="314"/>
    </row>
    <row r="228" spans="1:7" s="308" customFormat="1" ht="12.75">
      <c r="A228" s="302">
        <v>3</v>
      </c>
      <c r="B228" s="309" t="s">
        <v>531</v>
      </c>
      <c r="C228" s="310">
        <v>2005</v>
      </c>
      <c r="D228" s="311" t="s">
        <v>129</v>
      </c>
      <c r="E228" s="306">
        <v>35.06</v>
      </c>
      <c r="F228" s="307">
        <v>13</v>
      </c>
      <c r="G228" s="314"/>
    </row>
    <row r="229" spans="1:7" s="308" customFormat="1" ht="12.75">
      <c r="A229" s="302">
        <v>4</v>
      </c>
      <c r="B229" s="320" t="s">
        <v>168</v>
      </c>
      <c r="C229" s="310">
        <v>2006</v>
      </c>
      <c r="D229" s="311" t="s">
        <v>129</v>
      </c>
      <c r="E229" s="306">
        <v>35.03</v>
      </c>
      <c r="F229" s="307">
        <v>12</v>
      </c>
      <c r="G229" s="314"/>
    </row>
    <row r="230" spans="1:7" s="308" customFormat="1" ht="12.75">
      <c r="A230" s="302">
        <v>5</v>
      </c>
      <c r="B230" s="316" t="s">
        <v>261</v>
      </c>
      <c r="C230" s="310">
        <v>2006</v>
      </c>
      <c r="D230" s="311" t="s">
        <v>1575</v>
      </c>
      <c r="E230" s="306">
        <v>34.95</v>
      </c>
      <c r="F230" s="307">
        <v>11</v>
      </c>
      <c r="G230" s="314"/>
    </row>
    <row r="231" spans="1:7" s="308" customFormat="1" ht="12.75">
      <c r="A231" s="302">
        <v>6</v>
      </c>
      <c r="B231" s="311" t="s">
        <v>264</v>
      </c>
      <c r="C231" s="312">
        <v>38435</v>
      </c>
      <c r="D231" s="311" t="s">
        <v>1570</v>
      </c>
      <c r="E231" s="306">
        <v>33.92</v>
      </c>
      <c r="F231" s="307">
        <v>10</v>
      </c>
      <c r="G231" s="314"/>
    </row>
    <row r="232" spans="1:7" s="308" customFormat="1" ht="12.75">
      <c r="A232" s="302">
        <v>7</v>
      </c>
      <c r="B232" s="311" t="s">
        <v>117</v>
      </c>
      <c r="C232" s="312">
        <v>38488</v>
      </c>
      <c r="D232" s="311" t="s">
        <v>1571</v>
      </c>
      <c r="E232" s="306">
        <v>33.33</v>
      </c>
      <c r="F232" s="307">
        <v>9</v>
      </c>
      <c r="G232" s="314"/>
    </row>
    <row r="233" spans="1:7" s="308" customFormat="1" ht="12.75">
      <c r="A233" s="302">
        <v>8</v>
      </c>
      <c r="B233" s="316" t="s">
        <v>1600</v>
      </c>
      <c r="C233" s="315">
        <v>2006</v>
      </c>
      <c r="D233" s="311" t="s">
        <v>33</v>
      </c>
      <c r="E233" s="306">
        <v>32.58</v>
      </c>
      <c r="F233" s="307">
        <v>8</v>
      </c>
      <c r="G233" s="314"/>
    </row>
    <row r="234" spans="1:7" s="308" customFormat="1" ht="12.75">
      <c r="A234" s="302">
        <v>9</v>
      </c>
      <c r="B234" s="303" t="s">
        <v>45</v>
      </c>
      <c r="C234" s="304">
        <v>38530</v>
      </c>
      <c r="D234" s="305" t="s">
        <v>1566</v>
      </c>
      <c r="E234" s="306">
        <v>32.48</v>
      </c>
      <c r="F234" s="307">
        <v>7</v>
      </c>
      <c r="G234" s="314"/>
    </row>
    <row r="235" spans="1:7" s="308" customFormat="1" ht="12.75">
      <c r="A235" s="302">
        <v>10</v>
      </c>
      <c r="B235" s="303" t="s">
        <v>108</v>
      </c>
      <c r="C235" s="304">
        <v>38561</v>
      </c>
      <c r="D235" s="305" t="s">
        <v>1566</v>
      </c>
      <c r="E235" s="306">
        <v>30.19</v>
      </c>
      <c r="F235" s="307">
        <v>6</v>
      </c>
      <c r="G235" s="314"/>
    </row>
    <row r="236" spans="1:7" s="308" customFormat="1" ht="12.75">
      <c r="A236" s="302">
        <v>11</v>
      </c>
      <c r="B236" s="303" t="s">
        <v>556</v>
      </c>
      <c r="C236" s="304">
        <v>38752</v>
      </c>
      <c r="D236" s="305" t="s">
        <v>1566</v>
      </c>
      <c r="E236" s="306">
        <v>29.99</v>
      </c>
      <c r="F236" s="307">
        <v>5</v>
      </c>
      <c r="G236" s="314"/>
    </row>
    <row r="237" spans="1:7" s="308" customFormat="1" ht="12.75">
      <c r="A237" s="302">
        <v>12</v>
      </c>
      <c r="B237" s="311" t="s">
        <v>216</v>
      </c>
      <c r="C237" s="312">
        <v>38976</v>
      </c>
      <c r="D237" s="311" t="s">
        <v>1570</v>
      </c>
      <c r="E237" s="306">
        <v>29.92</v>
      </c>
      <c r="F237" s="307">
        <v>4</v>
      </c>
      <c r="G237" s="314"/>
    </row>
    <row r="238" spans="1:7" s="308" customFormat="1" ht="12.75">
      <c r="A238" s="302">
        <v>13</v>
      </c>
      <c r="B238" s="316" t="s">
        <v>50</v>
      </c>
      <c r="C238" s="312">
        <v>38551</v>
      </c>
      <c r="D238" s="311" t="s">
        <v>1571</v>
      </c>
      <c r="E238" s="306">
        <v>29.76</v>
      </c>
      <c r="F238" s="307">
        <v>3</v>
      </c>
      <c r="G238" s="314"/>
    </row>
    <row r="239" spans="1:7" s="308" customFormat="1" ht="12.75">
      <c r="A239" s="302">
        <v>14</v>
      </c>
      <c r="B239" s="311" t="s">
        <v>657</v>
      </c>
      <c r="C239" s="312">
        <v>39041</v>
      </c>
      <c r="D239" s="311" t="s">
        <v>1587</v>
      </c>
      <c r="E239" s="306">
        <v>29.59</v>
      </c>
      <c r="F239" s="307">
        <v>2</v>
      </c>
      <c r="G239" s="314"/>
    </row>
    <row r="240" spans="1:7" s="308" customFormat="1" ht="12.75">
      <c r="A240" s="302">
        <v>15</v>
      </c>
      <c r="B240" s="316" t="s">
        <v>172</v>
      </c>
      <c r="C240" s="310">
        <v>2006</v>
      </c>
      <c r="D240" s="311" t="s">
        <v>1575</v>
      </c>
      <c r="E240" s="306">
        <v>28.31</v>
      </c>
      <c r="F240" s="307">
        <v>1</v>
      </c>
      <c r="G240" s="314"/>
    </row>
    <row r="241" spans="1:7" s="308" customFormat="1" ht="12.75">
      <c r="A241" s="302">
        <v>16</v>
      </c>
      <c r="B241" s="316" t="s">
        <v>211</v>
      </c>
      <c r="C241" s="312">
        <v>38510</v>
      </c>
      <c r="D241" s="311" t="s">
        <v>1571</v>
      </c>
      <c r="E241" s="306">
        <v>27.9</v>
      </c>
      <c r="F241" s="307"/>
      <c r="G241" s="314"/>
    </row>
    <row r="242" spans="1:7" s="308" customFormat="1" ht="12.75">
      <c r="A242" s="302">
        <v>17</v>
      </c>
      <c r="B242" s="309" t="s">
        <v>169</v>
      </c>
      <c r="C242" s="310">
        <v>2006</v>
      </c>
      <c r="D242" s="311" t="s">
        <v>129</v>
      </c>
      <c r="E242" s="306">
        <v>26.26</v>
      </c>
      <c r="F242" s="307"/>
      <c r="G242" s="314"/>
    </row>
    <row r="243" spans="1:7" s="308" customFormat="1" ht="12.75">
      <c r="A243" s="302">
        <v>18</v>
      </c>
      <c r="B243" s="316" t="s">
        <v>109</v>
      </c>
      <c r="C243" s="312">
        <v>38664</v>
      </c>
      <c r="D243" s="311" t="s">
        <v>1577</v>
      </c>
      <c r="E243" s="306">
        <v>24.95</v>
      </c>
      <c r="F243" s="307"/>
      <c r="G243" s="314"/>
    </row>
    <row r="244" spans="1:7" s="308" customFormat="1" ht="12.75">
      <c r="A244" s="302">
        <v>19</v>
      </c>
      <c r="B244" s="313" t="s">
        <v>1574</v>
      </c>
      <c r="C244" s="312">
        <v>38481</v>
      </c>
      <c r="D244" s="305" t="s">
        <v>1566</v>
      </c>
      <c r="E244" s="306">
        <v>23.66</v>
      </c>
      <c r="F244" s="307"/>
      <c r="G244" s="314"/>
    </row>
    <row r="245" spans="1:7" s="308" customFormat="1" ht="12.75">
      <c r="A245" s="302">
        <v>20</v>
      </c>
      <c r="B245" s="316" t="s">
        <v>49</v>
      </c>
      <c r="C245" s="312">
        <v>38414</v>
      </c>
      <c r="D245" s="311" t="s">
        <v>1577</v>
      </c>
      <c r="E245" s="306">
        <v>23.48</v>
      </c>
      <c r="F245" s="307"/>
      <c r="G245" s="314"/>
    </row>
    <row r="246" spans="1:7" s="308" customFormat="1" ht="12.75">
      <c r="A246" s="302">
        <v>21</v>
      </c>
      <c r="B246" s="311" t="s">
        <v>170</v>
      </c>
      <c r="C246" s="312">
        <v>38718</v>
      </c>
      <c r="D246" s="311" t="s">
        <v>1571</v>
      </c>
      <c r="E246" s="306">
        <v>22.98</v>
      </c>
      <c r="F246" s="307"/>
      <c r="G246" s="314"/>
    </row>
    <row r="247" spans="1:7" s="308" customFormat="1" ht="12.75">
      <c r="A247" s="302">
        <v>22</v>
      </c>
      <c r="B247" s="316" t="s">
        <v>263</v>
      </c>
      <c r="C247" s="312">
        <v>38913</v>
      </c>
      <c r="D247" s="311" t="s">
        <v>1577</v>
      </c>
      <c r="E247" s="306">
        <v>22.7</v>
      </c>
      <c r="F247" s="307"/>
      <c r="G247" s="314"/>
    </row>
    <row r="248" spans="1:7" s="308" customFormat="1" ht="12.75">
      <c r="A248" s="302">
        <v>23</v>
      </c>
      <c r="B248" s="309" t="s">
        <v>173</v>
      </c>
      <c r="C248" s="312">
        <v>39015</v>
      </c>
      <c r="D248" s="311" t="s">
        <v>1577</v>
      </c>
      <c r="E248" s="306">
        <v>22.33</v>
      </c>
      <c r="F248" s="307"/>
      <c r="G248" s="314"/>
    </row>
    <row r="249" spans="1:7" s="308" customFormat="1" ht="12.75">
      <c r="A249" s="302">
        <v>24</v>
      </c>
      <c r="B249" s="316" t="s">
        <v>395</v>
      </c>
      <c r="C249" s="310">
        <v>2006</v>
      </c>
      <c r="D249" s="311" t="s">
        <v>1576</v>
      </c>
      <c r="E249" s="306">
        <v>21.92</v>
      </c>
      <c r="F249" s="307"/>
      <c r="G249" s="314"/>
    </row>
    <row r="250" spans="1:7" s="308" customFormat="1" ht="12.75">
      <c r="A250" s="302">
        <v>25</v>
      </c>
      <c r="B250" s="311" t="s">
        <v>1588</v>
      </c>
      <c r="C250" s="312">
        <v>39045</v>
      </c>
      <c r="D250" s="311" t="s">
        <v>1587</v>
      </c>
      <c r="E250" s="306">
        <v>19.9</v>
      </c>
      <c r="F250" s="307"/>
      <c r="G250" s="314"/>
    </row>
    <row r="251" spans="1:7" s="308" customFormat="1" ht="12.75">
      <c r="A251" s="302">
        <v>26</v>
      </c>
      <c r="B251" s="316" t="s">
        <v>407</v>
      </c>
      <c r="C251" s="310">
        <v>2005</v>
      </c>
      <c r="D251" s="311" t="s">
        <v>1576</v>
      </c>
      <c r="E251" s="306">
        <v>18.18</v>
      </c>
      <c r="F251" s="307"/>
      <c r="G251" s="314"/>
    </row>
    <row r="252" spans="1:7" s="308" customFormat="1" ht="12.75">
      <c r="A252" s="302">
        <v>27</v>
      </c>
      <c r="B252" s="316" t="s">
        <v>228</v>
      </c>
      <c r="C252" s="310">
        <v>2006</v>
      </c>
      <c r="D252" s="311" t="s">
        <v>1576</v>
      </c>
      <c r="E252" s="306">
        <v>17.68</v>
      </c>
      <c r="F252" s="307"/>
      <c r="G252" s="314"/>
    </row>
    <row r="253" spans="1:7" s="308" customFormat="1" ht="12.75">
      <c r="A253" s="302">
        <v>28</v>
      </c>
      <c r="B253" s="316" t="s">
        <v>1290</v>
      </c>
      <c r="C253" s="310">
        <v>2005</v>
      </c>
      <c r="D253" s="311" t="s">
        <v>1575</v>
      </c>
      <c r="E253" s="306">
        <v>13.68</v>
      </c>
      <c r="F253" s="307"/>
      <c r="G253" s="314"/>
    </row>
    <row r="254" spans="1:7" s="308" customFormat="1" ht="12.75">
      <c r="A254" s="302" t="s">
        <v>1026</v>
      </c>
      <c r="B254" s="316" t="s">
        <v>399</v>
      </c>
      <c r="C254" s="310">
        <v>2005</v>
      </c>
      <c r="D254" s="311" t="s">
        <v>1575</v>
      </c>
      <c r="E254" s="306">
        <v>24.98</v>
      </c>
      <c r="F254" s="307"/>
      <c r="G254" s="314"/>
    </row>
    <row r="255" spans="1:6" s="308" customFormat="1" ht="6.75" customHeight="1">
      <c r="A255" s="314"/>
      <c r="F255" s="307"/>
    </row>
    <row r="256" spans="1:6" s="308" customFormat="1" ht="12.75">
      <c r="A256" s="324" t="s">
        <v>1606</v>
      </c>
      <c r="C256" s="315"/>
      <c r="D256" s="311"/>
      <c r="E256" s="307"/>
      <c r="F256" s="307"/>
    </row>
    <row r="257" spans="1:7" s="308" customFormat="1" ht="12.75">
      <c r="A257" s="302">
        <v>1</v>
      </c>
      <c r="B257" s="309" t="s">
        <v>232</v>
      </c>
      <c r="C257" s="310">
        <v>2006</v>
      </c>
      <c r="D257" s="311" t="s">
        <v>1569</v>
      </c>
      <c r="E257" s="306">
        <v>37.2</v>
      </c>
      <c r="F257" s="307">
        <v>17</v>
      </c>
      <c r="G257" s="314"/>
    </row>
    <row r="258" spans="1:7" s="308" customFormat="1" ht="12.75">
      <c r="A258" s="302">
        <v>2</v>
      </c>
      <c r="B258" s="311" t="s">
        <v>35</v>
      </c>
      <c r="C258" s="312">
        <v>38576</v>
      </c>
      <c r="D258" s="311" t="s">
        <v>1570</v>
      </c>
      <c r="E258" s="306">
        <v>34.95</v>
      </c>
      <c r="F258" s="307">
        <v>15</v>
      </c>
      <c r="G258" s="314"/>
    </row>
    <row r="259" spans="1:7" s="308" customFormat="1" ht="12.75">
      <c r="A259" s="302">
        <v>3</v>
      </c>
      <c r="B259" s="316" t="s">
        <v>1171</v>
      </c>
      <c r="C259" s="315">
        <v>2006</v>
      </c>
      <c r="D259" s="311" t="s">
        <v>33</v>
      </c>
      <c r="E259" s="306">
        <v>33.78</v>
      </c>
      <c r="F259" s="307">
        <v>13</v>
      </c>
      <c r="G259" s="314"/>
    </row>
    <row r="260" spans="1:7" s="308" customFormat="1" ht="12.75">
      <c r="A260" s="302">
        <v>4</v>
      </c>
      <c r="B260" s="320" t="s">
        <v>334</v>
      </c>
      <c r="C260" s="310">
        <v>2005</v>
      </c>
      <c r="D260" s="311" t="s">
        <v>129</v>
      </c>
      <c r="E260" s="306">
        <v>31.05</v>
      </c>
      <c r="F260" s="307">
        <v>12</v>
      </c>
      <c r="G260" s="314"/>
    </row>
    <row r="261" spans="1:7" s="308" customFormat="1" ht="12.75">
      <c r="A261" s="302">
        <v>5</v>
      </c>
      <c r="B261" s="316" t="s">
        <v>235</v>
      </c>
      <c r="C261" s="312">
        <v>38531</v>
      </c>
      <c r="D261" s="311" t="s">
        <v>1571</v>
      </c>
      <c r="E261" s="306">
        <v>30.88</v>
      </c>
      <c r="F261" s="307">
        <v>11</v>
      </c>
      <c r="G261" s="314"/>
    </row>
    <row r="262" spans="1:7" s="308" customFormat="1" ht="12.75">
      <c r="A262" s="302">
        <v>6</v>
      </c>
      <c r="B262" s="320" t="s">
        <v>888</v>
      </c>
      <c r="C262" s="310">
        <v>2005</v>
      </c>
      <c r="D262" s="311" t="s">
        <v>129</v>
      </c>
      <c r="E262" s="306">
        <v>28.95</v>
      </c>
      <c r="F262" s="307">
        <v>10</v>
      </c>
      <c r="G262" s="314"/>
    </row>
    <row r="263" spans="1:7" s="308" customFormat="1" ht="12.75">
      <c r="A263" s="302">
        <v>7</v>
      </c>
      <c r="B263" s="311" t="s">
        <v>249</v>
      </c>
      <c r="C263" s="312">
        <v>38388</v>
      </c>
      <c r="D263" s="311" t="s">
        <v>1570</v>
      </c>
      <c r="E263" s="306">
        <v>28.88</v>
      </c>
      <c r="F263" s="307">
        <v>9</v>
      </c>
      <c r="G263" s="314"/>
    </row>
    <row r="264" spans="1:7" s="308" customFormat="1" ht="12.75">
      <c r="A264" s="302">
        <v>8</v>
      </c>
      <c r="B264" s="316" t="s">
        <v>1000</v>
      </c>
      <c r="C264" s="312">
        <v>38693</v>
      </c>
      <c r="D264" s="311" t="s">
        <v>1577</v>
      </c>
      <c r="E264" s="306">
        <v>28.62</v>
      </c>
      <c r="F264" s="307">
        <v>8</v>
      </c>
      <c r="G264" s="314"/>
    </row>
    <row r="265" spans="1:7" s="308" customFormat="1" ht="12.75">
      <c r="A265" s="302">
        <v>9</v>
      </c>
      <c r="B265" s="311" t="s">
        <v>230</v>
      </c>
      <c r="C265" s="312">
        <v>38369</v>
      </c>
      <c r="D265" s="311" t="s">
        <v>1570</v>
      </c>
      <c r="E265" s="306">
        <v>27.83</v>
      </c>
      <c r="F265" s="307">
        <v>7</v>
      </c>
      <c r="G265" s="314"/>
    </row>
    <row r="266" spans="1:7" s="308" customFormat="1" ht="12.75">
      <c r="A266" s="302">
        <v>10</v>
      </c>
      <c r="B266" s="303" t="s">
        <v>933</v>
      </c>
      <c r="C266" s="317">
        <v>38455</v>
      </c>
      <c r="D266" s="305" t="s">
        <v>1566</v>
      </c>
      <c r="E266" s="306">
        <v>25</v>
      </c>
      <c r="F266" s="307">
        <v>6</v>
      </c>
      <c r="G266" s="314"/>
    </row>
    <row r="267" spans="1:7" s="308" customFormat="1" ht="12.75">
      <c r="A267" s="302">
        <v>11</v>
      </c>
      <c r="B267" s="316" t="s">
        <v>330</v>
      </c>
      <c r="C267" s="310">
        <v>2006</v>
      </c>
      <c r="D267" s="311" t="s">
        <v>129</v>
      </c>
      <c r="E267" s="306">
        <v>21.95</v>
      </c>
      <c r="F267" s="307">
        <v>5</v>
      </c>
      <c r="G267" s="314"/>
    </row>
    <row r="268" spans="1:7" s="308" customFormat="1" ht="12.75">
      <c r="A268" s="302">
        <v>12</v>
      </c>
      <c r="B268" s="303" t="s">
        <v>100</v>
      </c>
      <c r="C268" s="317">
        <v>38453</v>
      </c>
      <c r="D268" s="305" t="s">
        <v>1566</v>
      </c>
      <c r="E268" s="306">
        <v>21.66</v>
      </c>
      <c r="F268" s="307">
        <v>4</v>
      </c>
      <c r="G268" s="314"/>
    </row>
    <row r="269" spans="1:7" s="308" customFormat="1" ht="12.75">
      <c r="A269" s="302">
        <v>13</v>
      </c>
      <c r="B269" s="303" t="s">
        <v>1591</v>
      </c>
      <c r="C269" s="317">
        <v>38424</v>
      </c>
      <c r="D269" s="305" t="s">
        <v>1566</v>
      </c>
      <c r="E269" s="306">
        <v>18.12</v>
      </c>
      <c r="F269" s="307">
        <v>3</v>
      </c>
      <c r="G269" s="314"/>
    </row>
    <row r="270" spans="1:7" s="308" customFormat="1" ht="12.75">
      <c r="A270" s="302">
        <v>14</v>
      </c>
      <c r="B270" s="316" t="s">
        <v>884</v>
      </c>
      <c r="C270" s="310">
        <v>2006</v>
      </c>
      <c r="D270" s="311" t="s">
        <v>1575</v>
      </c>
      <c r="E270" s="306">
        <v>17.99</v>
      </c>
      <c r="F270" s="307">
        <v>2</v>
      </c>
      <c r="G270" s="314"/>
    </row>
    <row r="271" spans="1:7" s="308" customFormat="1" ht="12.75">
      <c r="A271" s="302">
        <v>15</v>
      </c>
      <c r="B271" s="316" t="s">
        <v>345</v>
      </c>
      <c r="C271" s="310">
        <v>2005</v>
      </c>
      <c r="D271" s="311" t="s">
        <v>1576</v>
      </c>
      <c r="E271" s="306">
        <v>17.85</v>
      </c>
      <c r="F271" s="307">
        <v>1</v>
      </c>
      <c r="G271" s="314"/>
    </row>
    <row r="272" spans="1:7" s="308" customFormat="1" ht="12.75">
      <c r="A272" s="302">
        <v>16</v>
      </c>
      <c r="B272" s="316" t="s">
        <v>320</v>
      </c>
      <c r="C272" s="310">
        <v>2005</v>
      </c>
      <c r="D272" s="311" t="s">
        <v>1575</v>
      </c>
      <c r="E272" s="306">
        <v>17.35</v>
      </c>
      <c r="F272" s="307"/>
      <c r="G272" s="314"/>
    </row>
    <row r="273" spans="1:7" s="308" customFormat="1" ht="12.75">
      <c r="A273" s="302">
        <v>17</v>
      </c>
      <c r="B273" s="316" t="s">
        <v>142</v>
      </c>
      <c r="C273" s="310">
        <v>2006</v>
      </c>
      <c r="D273" s="311" t="s">
        <v>1575</v>
      </c>
      <c r="E273" s="306">
        <v>17.12</v>
      </c>
      <c r="F273" s="307"/>
      <c r="G273" s="314"/>
    </row>
    <row r="274" spans="1:7" s="308" customFormat="1" ht="12.75">
      <c r="A274" s="302">
        <v>18</v>
      </c>
      <c r="B274" s="320" t="s">
        <v>1604</v>
      </c>
      <c r="C274" s="312">
        <v>38827</v>
      </c>
      <c r="D274" s="311" t="s">
        <v>1577</v>
      </c>
      <c r="E274" s="306">
        <v>15.46</v>
      </c>
      <c r="F274" s="307"/>
      <c r="G274" s="314"/>
    </row>
    <row r="275" spans="1:7" s="308" customFormat="1" ht="12.75">
      <c r="A275" s="302">
        <v>19</v>
      </c>
      <c r="B275" s="316" t="s">
        <v>1582</v>
      </c>
      <c r="C275" s="310">
        <v>2006</v>
      </c>
      <c r="D275" s="311" t="s">
        <v>1576</v>
      </c>
      <c r="E275" s="306">
        <v>12.42</v>
      </c>
      <c r="F275" s="307"/>
      <c r="G275" s="314"/>
    </row>
    <row r="276" spans="1:7" s="308" customFormat="1" ht="12.75">
      <c r="A276" s="302">
        <v>20</v>
      </c>
      <c r="B276" s="316" t="s">
        <v>372</v>
      </c>
      <c r="C276" s="310">
        <v>2006</v>
      </c>
      <c r="D276" s="311" t="s">
        <v>1576</v>
      </c>
      <c r="E276" s="306">
        <v>6.12</v>
      </c>
      <c r="F276" s="307"/>
      <c r="G276" s="314"/>
    </row>
    <row r="277" spans="1:7" s="308" customFormat="1" ht="12.75">
      <c r="A277" s="302" t="s">
        <v>1026</v>
      </c>
      <c r="B277" s="316" t="s">
        <v>143</v>
      </c>
      <c r="C277" s="310">
        <v>2005</v>
      </c>
      <c r="D277" s="311" t="s">
        <v>1575</v>
      </c>
      <c r="E277" s="306">
        <v>20.2</v>
      </c>
      <c r="F277" s="307"/>
      <c r="G277" s="314"/>
    </row>
    <row r="278" spans="1:6" s="308" customFormat="1" ht="3.75" customHeight="1">
      <c r="A278" s="314"/>
      <c r="C278" s="315"/>
      <c r="D278" s="311"/>
      <c r="E278" s="307"/>
      <c r="F278" s="307"/>
    </row>
    <row r="279" spans="1:6" s="308" customFormat="1" ht="15.75" customHeight="1">
      <c r="A279" s="324" t="s">
        <v>1607</v>
      </c>
      <c r="C279" s="315"/>
      <c r="D279" s="311"/>
      <c r="E279" s="307"/>
      <c r="F279" s="307"/>
    </row>
    <row r="280" spans="1:6" s="308" customFormat="1" ht="23.25" customHeight="1">
      <c r="A280" s="321">
        <v>1</v>
      </c>
      <c r="B280" s="325" t="s">
        <v>1608</v>
      </c>
      <c r="C280" s="307" t="s">
        <v>1609</v>
      </c>
      <c r="E280" s="322">
        <v>0.0006799768518518519</v>
      </c>
      <c r="F280" s="307">
        <v>17</v>
      </c>
    </row>
    <row r="281" spans="1:6" s="308" customFormat="1" ht="23.25" customHeight="1">
      <c r="A281" s="321">
        <v>2</v>
      </c>
      <c r="B281" s="326" t="s">
        <v>1610</v>
      </c>
      <c r="C281" s="307" t="s">
        <v>1611</v>
      </c>
      <c r="E281" s="322">
        <v>0.0006917824074074075</v>
      </c>
      <c r="F281" s="307">
        <v>15</v>
      </c>
    </row>
    <row r="282" spans="1:6" s="308" customFormat="1" ht="23.25" customHeight="1">
      <c r="A282" s="321">
        <v>3</v>
      </c>
      <c r="B282" s="326" t="s">
        <v>1612</v>
      </c>
      <c r="C282" s="307" t="s">
        <v>1613</v>
      </c>
      <c r="E282" s="322">
        <v>0.0006950231481481481</v>
      </c>
      <c r="F282" s="307">
        <v>13</v>
      </c>
    </row>
    <row r="283" spans="1:6" s="308" customFormat="1" ht="23.25" customHeight="1">
      <c r="A283" s="321">
        <v>4</v>
      </c>
      <c r="B283" s="326" t="s">
        <v>1614</v>
      </c>
      <c r="C283" s="307" t="s">
        <v>1615</v>
      </c>
      <c r="E283" s="322">
        <v>0.000709375</v>
      </c>
      <c r="F283" s="307">
        <v>12</v>
      </c>
    </row>
    <row r="284" spans="1:6" s="308" customFormat="1" ht="23.25" customHeight="1">
      <c r="A284" s="321">
        <v>4</v>
      </c>
      <c r="B284" s="326" t="s">
        <v>1616</v>
      </c>
      <c r="C284" s="307" t="s">
        <v>1617</v>
      </c>
      <c r="E284" s="322">
        <v>0.000709375</v>
      </c>
      <c r="F284" s="307">
        <v>11</v>
      </c>
    </row>
    <row r="285" spans="1:6" s="308" customFormat="1" ht="23.25" customHeight="1">
      <c r="A285" s="321">
        <v>6</v>
      </c>
      <c r="B285" s="326" t="s">
        <v>1618</v>
      </c>
      <c r="C285" s="307" t="s">
        <v>1619</v>
      </c>
      <c r="E285" s="322">
        <v>0.0007166666666666667</v>
      </c>
      <c r="F285" s="307">
        <v>10</v>
      </c>
    </row>
    <row r="286" spans="1:6" s="308" customFormat="1" ht="23.25" customHeight="1">
      <c r="A286" s="321">
        <v>6</v>
      </c>
      <c r="B286" s="326" t="s">
        <v>1620</v>
      </c>
      <c r="C286" s="307" t="s">
        <v>1621</v>
      </c>
      <c r="E286" s="322">
        <v>0.0007166666666666667</v>
      </c>
      <c r="F286" s="307">
        <v>9</v>
      </c>
    </row>
    <row r="287" spans="1:6" s="308" customFormat="1" ht="23.25" customHeight="1">
      <c r="A287" s="321">
        <v>8</v>
      </c>
      <c r="B287" s="326" t="s">
        <v>1622</v>
      </c>
      <c r="C287" s="307" t="s">
        <v>1623</v>
      </c>
      <c r="E287" s="322">
        <v>0.0007185185185185185</v>
      </c>
      <c r="F287" s="307">
        <v>8</v>
      </c>
    </row>
    <row r="288" spans="1:6" s="308" customFormat="1" ht="23.25" customHeight="1">
      <c r="A288" s="321">
        <v>9</v>
      </c>
      <c r="B288" s="326" t="s">
        <v>1624</v>
      </c>
      <c r="C288" s="307" t="s">
        <v>1625</v>
      </c>
      <c r="E288" s="322">
        <v>0.0007232638888888888</v>
      </c>
      <c r="F288" s="307">
        <v>7</v>
      </c>
    </row>
    <row r="289" spans="1:6" s="308" customFormat="1" ht="23.25" customHeight="1">
      <c r="A289" s="321">
        <v>10</v>
      </c>
      <c r="B289" s="326" t="s">
        <v>1626</v>
      </c>
      <c r="C289" s="307" t="s">
        <v>1627</v>
      </c>
      <c r="E289" s="322">
        <v>0.0007280092592592593</v>
      </c>
      <c r="F289" s="307">
        <v>6</v>
      </c>
    </row>
    <row r="290" spans="1:6" s="308" customFormat="1" ht="23.25" customHeight="1">
      <c r="A290" s="321">
        <v>11</v>
      </c>
      <c r="B290" s="326" t="s">
        <v>1628</v>
      </c>
      <c r="C290" s="307" t="s">
        <v>1629</v>
      </c>
      <c r="E290" s="322">
        <v>0.0007285879629629629</v>
      </c>
      <c r="F290" s="307">
        <v>5</v>
      </c>
    </row>
    <row r="291" spans="1:6" s="308" customFormat="1" ht="23.25" customHeight="1">
      <c r="A291" s="321">
        <v>12</v>
      </c>
      <c r="B291" s="326" t="s">
        <v>1630</v>
      </c>
      <c r="C291" s="307" t="s">
        <v>1631</v>
      </c>
      <c r="E291" s="322">
        <v>0.0007376157407407408</v>
      </c>
      <c r="F291" s="307">
        <v>4</v>
      </c>
    </row>
    <row r="292" spans="1:6" s="308" customFormat="1" ht="23.25" customHeight="1">
      <c r="A292" s="321">
        <v>13</v>
      </c>
      <c r="B292" s="326" t="s">
        <v>1632</v>
      </c>
      <c r="C292" s="307" t="s">
        <v>1633</v>
      </c>
      <c r="E292" s="322">
        <v>0.0007413194444444443</v>
      </c>
      <c r="F292" s="307">
        <v>3</v>
      </c>
    </row>
    <row r="293" spans="1:6" s="308" customFormat="1" ht="23.25" customHeight="1">
      <c r="A293" s="321">
        <v>14</v>
      </c>
      <c r="B293" s="326" t="s">
        <v>1634</v>
      </c>
      <c r="C293" s="307" t="s">
        <v>1635</v>
      </c>
      <c r="E293" s="322">
        <v>0.0007435185185185185</v>
      </c>
      <c r="F293" s="307">
        <v>2</v>
      </c>
    </row>
    <row r="294" spans="1:6" s="308" customFormat="1" ht="23.25" customHeight="1">
      <c r="A294" s="321">
        <v>15</v>
      </c>
      <c r="B294" s="326" t="s">
        <v>1636</v>
      </c>
      <c r="C294" s="307" t="s">
        <v>1637</v>
      </c>
      <c r="E294" s="322">
        <v>0.0007527777777777779</v>
      </c>
      <c r="F294" s="307">
        <v>1</v>
      </c>
    </row>
    <row r="295" spans="1:6" s="308" customFormat="1" ht="23.25" customHeight="1">
      <c r="A295" s="321">
        <v>16</v>
      </c>
      <c r="B295" s="326" t="s">
        <v>1638</v>
      </c>
      <c r="C295" s="307" t="s">
        <v>1639</v>
      </c>
      <c r="E295" s="322">
        <v>0.0007579861111111111</v>
      </c>
      <c r="F295" s="307"/>
    </row>
    <row r="296" spans="1:6" s="308" customFormat="1" ht="23.25" customHeight="1">
      <c r="A296" s="321">
        <v>17</v>
      </c>
      <c r="B296" s="326" t="s">
        <v>1640</v>
      </c>
      <c r="C296" s="307" t="s">
        <v>1641</v>
      </c>
      <c r="E296" s="322">
        <v>0.000762962962962963</v>
      </c>
      <c r="F296" s="307"/>
    </row>
    <row r="297" spans="1:6" s="308" customFormat="1" ht="23.25" customHeight="1">
      <c r="A297" s="321">
        <v>18</v>
      </c>
      <c r="B297" s="326" t="s">
        <v>1642</v>
      </c>
      <c r="C297" s="307" t="s">
        <v>1643</v>
      </c>
      <c r="E297" s="322">
        <v>0.0007644675925925926</v>
      </c>
      <c r="F297" s="307"/>
    </row>
    <row r="298" spans="1:6" s="308" customFormat="1" ht="23.25" customHeight="1">
      <c r="A298" s="321">
        <v>19</v>
      </c>
      <c r="B298" s="326" t="s">
        <v>1644</v>
      </c>
      <c r="C298" s="307" t="s">
        <v>1645</v>
      </c>
      <c r="E298" s="322">
        <v>0.0007671296296296297</v>
      </c>
      <c r="F298" s="307"/>
    </row>
    <row r="299" spans="1:6" s="308" customFormat="1" ht="23.25" customHeight="1">
      <c r="A299" s="321">
        <v>20</v>
      </c>
      <c r="B299" s="326" t="s">
        <v>1646</v>
      </c>
      <c r="C299" s="307" t="s">
        <v>1647</v>
      </c>
      <c r="E299" s="322">
        <v>0.0007753472222222223</v>
      </c>
      <c r="F299" s="307"/>
    </row>
    <row r="300" spans="1:6" s="308" customFormat="1" ht="23.25" customHeight="1">
      <c r="A300" s="321">
        <v>21</v>
      </c>
      <c r="B300" s="326" t="s">
        <v>1648</v>
      </c>
      <c r="C300" s="307" t="s">
        <v>1649</v>
      </c>
      <c r="E300" s="322">
        <v>0.000782986111111111</v>
      </c>
      <c r="F300" s="307"/>
    </row>
    <row r="301" spans="1:6" s="308" customFormat="1" ht="23.25" customHeight="1">
      <c r="A301" s="321">
        <v>22</v>
      </c>
      <c r="B301" s="326" t="s">
        <v>1650</v>
      </c>
      <c r="C301" s="307" t="s">
        <v>1651</v>
      </c>
      <c r="E301" s="322">
        <v>0.0007905092592592594</v>
      </c>
      <c r="F301" s="307"/>
    </row>
    <row r="302" spans="1:6" s="308" customFormat="1" ht="23.25" customHeight="1">
      <c r="A302" s="321">
        <v>23</v>
      </c>
      <c r="B302" s="326" t="s">
        <v>1652</v>
      </c>
      <c r="C302" s="307" t="s">
        <v>1653</v>
      </c>
      <c r="E302" s="322">
        <v>0.0007922453703703703</v>
      </c>
      <c r="F302" s="307"/>
    </row>
    <row r="303" spans="1:6" s="308" customFormat="1" ht="23.25" customHeight="1">
      <c r="A303" s="321">
        <v>24</v>
      </c>
      <c r="B303" s="326" t="s">
        <v>1654</v>
      </c>
      <c r="C303" s="307" t="s">
        <v>1655</v>
      </c>
      <c r="E303" s="322">
        <v>0.0008141203703703704</v>
      </c>
      <c r="F303" s="307"/>
    </row>
    <row r="304" spans="1:6" s="308" customFormat="1" ht="23.25" customHeight="1">
      <c r="A304" s="321">
        <v>25</v>
      </c>
      <c r="B304" s="326" t="s">
        <v>1656</v>
      </c>
      <c r="C304" s="307" t="s">
        <v>1657</v>
      </c>
      <c r="E304" s="322">
        <v>0.0008432870370370369</v>
      </c>
      <c r="F304" s="307"/>
    </row>
  </sheetData>
  <sheetProtection/>
  <mergeCells count="3">
    <mergeCell ref="A1:F1"/>
    <mergeCell ref="A2:F2"/>
    <mergeCell ref="A3:F3"/>
  </mergeCells>
  <printOptions/>
  <pageMargins left="0.5208333333333334" right="0.4791666666666667" top="0.25" bottom="0.281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1"/>
  <sheetViews>
    <sheetView view="pageLayout" workbookViewId="0" topLeftCell="A1">
      <selection activeCell="F25" sqref="F24:F25"/>
    </sheetView>
  </sheetViews>
  <sheetFormatPr defaultColWidth="9.00390625" defaultRowHeight="12.75"/>
  <cols>
    <col min="1" max="1" width="6.25390625" style="335" customWidth="1"/>
    <col min="2" max="2" width="19.875" style="335" customWidth="1"/>
    <col min="3" max="3" width="10.125" style="388" customWidth="1"/>
    <col min="4" max="4" width="8.375" style="388" customWidth="1"/>
    <col min="5" max="5" width="6.125" style="335" customWidth="1"/>
    <col min="6" max="6" width="5.125" style="335" customWidth="1"/>
    <col min="7" max="7" width="6.75390625" style="335" customWidth="1"/>
    <col min="8" max="8" width="4.75390625" style="335" customWidth="1"/>
    <col min="9" max="9" width="7.375" style="335" customWidth="1"/>
    <col min="10" max="10" width="4.25390625" style="335" customWidth="1"/>
    <col min="11" max="11" width="4.875" style="335" hidden="1" customWidth="1"/>
    <col min="12" max="12" width="4.375" style="335" hidden="1" customWidth="1"/>
    <col min="13" max="13" width="3.625" style="335" customWidth="1"/>
    <col min="14" max="14" width="6.00390625" style="335" customWidth="1"/>
    <col min="15" max="15" width="4.375" style="335" customWidth="1"/>
    <col min="16" max="16" width="4.75390625" style="335" hidden="1" customWidth="1"/>
    <col min="17" max="18" width="5.00390625" style="335" hidden="1" customWidth="1"/>
    <col min="19" max="19" width="4.625" style="335" hidden="1" customWidth="1"/>
    <col min="20" max="20" width="4.125" style="335" hidden="1" customWidth="1"/>
    <col min="21" max="21" width="4.625" style="334" customWidth="1"/>
    <col min="22" max="22" width="3.25390625" style="335" customWidth="1"/>
    <col min="23" max="16384" width="9.125" style="52" customWidth="1"/>
  </cols>
  <sheetData>
    <row r="1" spans="1:22" s="7" customFormat="1" ht="23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 s="7" customFormat="1" ht="18.75" customHeight="1">
      <c r="A2" s="470" t="s">
        <v>267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</row>
    <row r="3" spans="1:22" s="7" customFormat="1" ht="18.75" customHeight="1">
      <c r="A3" s="470" t="s">
        <v>270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</row>
    <row r="4" spans="1:6" s="301" customFormat="1" ht="6.75" customHeight="1">
      <c r="A4" s="300"/>
      <c r="B4" s="300"/>
      <c r="C4" s="300"/>
      <c r="D4" s="300"/>
      <c r="E4" s="300"/>
      <c r="F4" s="300"/>
    </row>
    <row r="5" spans="1:22" s="335" customFormat="1" ht="15.75">
      <c r="A5" s="420" t="s">
        <v>1896</v>
      </c>
      <c r="B5" s="398"/>
      <c r="C5" s="390"/>
      <c r="D5" s="390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1"/>
      <c r="Q5" s="392"/>
      <c r="R5" s="392"/>
      <c r="S5" s="393"/>
      <c r="T5" s="349"/>
      <c r="U5" s="334"/>
      <c r="V5" s="334"/>
    </row>
    <row r="6" spans="1:22" s="335" customFormat="1" ht="12.75" customHeight="1" thickBot="1">
      <c r="A6" s="394"/>
      <c r="B6" s="394"/>
      <c r="C6" s="395"/>
      <c r="D6" s="395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6"/>
      <c r="Q6" s="397"/>
      <c r="R6" s="397"/>
      <c r="S6" s="397"/>
      <c r="T6" s="353"/>
      <c r="U6" s="334"/>
      <c r="V6" s="334"/>
    </row>
    <row r="7" spans="1:22" s="335" customFormat="1" ht="12.75" customHeight="1" thickBot="1">
      <c r="A7" s="327" t="s">
        <v>424</v>
      </c>
      <c r="B7" s="328" t="s">
        <v>425</v>
      </c>
      <c r="C7" s="329" t="s">
        <v>71</v>
      </c>
      <c r="D7" s="329" t="s">
        <v>426</v>
      </c>
      <c r="E7" s="328" t="s">
        <v>427</v>
      </c>
      <c r="F7" s="328" t="s">
        <v>428</v>
      </c>
      <c r="G7" s="328" t="s">
        <v>429</v>
      </c>
      <c r="H7" s="328" t="s">
        <v>428</v>
      </c>
      <c r="I7" s="328" t="s">
        <v>430</v>
      </c>
      <c r="J7" s="328" t="s">
        <v>428</v>
      </c>
      <c r="K7" s="328"/>
      <c r="L7" s="328"/>
      <c r="M7" s="471" t="s">
        <v>431</v>
      </c>
      <c r="N7" s="472"/>
      <c r="O7" s="328" t="s">
        <v>428</v>
      </c>
      <c r="P7" s="330"/>
      <c r="Q7" s="331"/>
      <c r="R7" s="331"/>
      <c r="S7" s="331"/>
      <c r="T7" s="332"/>
      <c r="U7" s="333" t="s">
        <v>432</v>
      </c>
      <c r="V7" s="334"/>
    </row>
    <row r="8" spans="1:22" s="335" customFormat="1" ht="12.75" customHeight="1">
      <c r="A8" s="336">
        <f aca="true" t="shared" si="0" ref="A8:A39">SUM(F8+H8+J8+L8+O8)</f>
        <v>1632</v>
      </c>
      <c r="B8" s="337" t="s">
        <v>265</v>
      </c>
      <c r="C8" s="337" t="s">
        <v>552</v>
      </c>
      <c r="D8" s="338" t="s">
        <v>460</v>
      </c>
      <c r="E8" s="339" t="s">
        <v>1672</v>
      </c>
      <c r="F8" s="340">
        <f aca="true" t="shared" si="1" ref="F8:F71">IF(E8&lt;&gt;0,INT(46.0849*(13-E8)^1.81),0)</f>
        <v>610</v>
      </c>
      <c r="G8" s="341" t="s">
        <v>1673</v>
      </c>
      <c r="H8" s="342">
        <f aca="true" t="shared" si="2" ref="H8:H71">IF(G8&lt;&gt;0,INT(0.188807*((G8*100)-210)^1.41),0)</f>
        <v>312</v>
      </c>
      <c r="I8" s="339" t="s">
        <v>1674</v>
      </c>
      <c r="J8" s="343">
        <f>IF(I8&lt;&gt;0,INT(7.86*(I8-7.95)^1.1),0)</f>
        <v>296</v>
      </c>
      <c r="K8" s="343"/>
      <c r="L8" s="344"/>
      <c r="M8" s="341" t="s">
        <v>1</v>
      </c>
      <c r="N8" s="343" t="s">
        <v>1675</v>
      </c>
      <c r="O8" s="342">
        <f aca="true" t="shared" si="3" ref="O8:O71">IF(M8+N8&lt;&gt;0,INT(0.19889*(185-((M8*60)+N8))^1.88),0)</f>
        <v>414</v>
      </c>
      <c r="P8" s="339"/>
      <c r="Q8" s="343"/>
      <c r="R8" s="343"/>
      <c r="S8" s="343"/>
      <c r="T8" s="343"/>
      <c r="U8" s="345" t="s">
        <v>0</v>
      </c>
      <c r="V8" s="346">
        <v>30</v>
      </c>
    </row>
    <row r="9" spans="1:22" s="335" customFormat="1" ht="12.75" customHeight="1">
      <c r="A9" s="347">
        <f t="shared" si="0"/>
        <v>1605</v>
      </c>
      <c r="B9" s="188" t="s">
        <v>34</v>
      </c>
      <c r="C9" s="188" t="s">
        <v>721</v>
      </c>
      <c r="D9" s="348" t="s">
        <v>434</v>
      </c>
      <c r="E9" s="349" t="s">
        <v>503</v>
      </c>
      <c r="F9" s="350">
        <f t="shared" si="1"/>
        <v>456</v>
      </c>
      <c r="G9" s="351" t="s">
        <v>1676</v>
      </c>
      <c r="H9" s="352">
        <f t="shared" si="2"/>
        <v>299</v>
      </c>
      <c r="I9" s="349" t="s">
        <v>1677</v>
      </c>
      <c r="J9" s="353">
        <f>IF(I9&lt;&gt;0,INT(7.86*(I9-7.95)^1.1),0)</f>
        <v>264</v>
      </c>
      <c r="K9" s="353"/>
      <c r="L9" s="354"/>
      <c r="M9" s="351" t="s">
        <v>39</v>
      </c>
      <c r="N9" s="353" t="s">
        <v>1678</v>
      </c>
      <c r="O9" s="352">
        <f t="shared" si="3"/>
        <v>586</v>
      </c>
      <c r="P9" s="349"/>
      <c r="Q9" s="353"/>
      <c r="R9" s="353"/>
      <c r="S9" s="353"/>
      <c r="T9" s="353"/>
      <c r="U9" s="355" t="s">
        <v>87</v>
      </c>
      <c r="V9" s="346">
        <v>27</v>
      </c>
    </row>
    <row r="10" spans="1:22" s="335" customFormat="1" ht="12.75" customHeight="1">
      <c r="A10" s="347">
        <f t="shared" si="0"/>
        <v>1581</v>
      </c>
      <c r="B10" s="188" t="s">
        <v>229</v>
      </c>
      <c r="C10" s="188" t="s">
        <v>714</v>
      </c>
      <c r="D10" s="348" t="s">
        <v>434</v>
      </c>
      <c r="E10" s="349" t="s">
        <v>441</v>
      </c>
      <c r="F10" s="350">
        <f t="shared" si="1"/>
        <v>548</v>
      </c>
      <c r="G10" s="351" t="s">
        <v>1679</v>
      </c>
      <c r="H10" s="352">
        <f t="shared" si="2"/>
        <v>345</v>
      </c>
      <c r="I10" s="349" t="s">
        <v>1680</v>
      </c>
      <c r="J10" s="353">
        <f>IF(I10&lt;&gt;0,INT(7.86*(I10-7.95)^1.1),0)</f>
        <v>329</v>
      </c>
      <c r="K10" s="353"/>
      <c r="L10" s="354"/>
      <c r="M10" s="351" t="s">
        <v>1</v>
      </c>
      <c r="N10" s="353" t="s">
        <v>1681</v>
      </c>
      <c r="O10" s="352">
        <f t="shared" si="3"/>
        <v>359</v>
      </c>
      <c r="P10" s="349"/>
      <c r="Q10" s="353"/>
      <c r="R10" s="353"/>
      <c r="S10" s="353"/>
      <c r="T10" s="353"/>
      <c r="U10" s="355" t="s">
        <v>88</v>
      </c>
      <c r="V10" s="346">
        <v>24</v>
      </c>
    </row>
    <row r="11" spans="1:22" s="335" customFormat="1" ht="12.75" customHeight="1">
      <c r="A11" s="347">
        <f t="shared" si="0"/>
        <v>1539</v>
      </c>
      <c r="B11" s="195" t="s">
        <v>32</v>
      </c>
      <c r="C11" s="356" t="s">
        <v>200</v>
      </c>
      <c r="D11" s="357" t="s">
        <v>440</v>
      </c>
      <c r="E11" s="349" t="s">
        <v>519</v>
      </c>
      <c r="F11" s="350">
        <f t="shared" si="1"/>
        <v>424</v>
      </c>
      <c r="G11" s="351" t="s">
        <v>1682</v>
      </c>
      <c r="H11" s="352">
        <f t="shared" si="2"/>
        <v>322</v>
      </c>
      <c r="I11" s="349" t="s">
        <v>1683</v>
      </c>
      <c r="J11" s="353">
        <f>IF(I11&lt;&gt;0,INT(7.86*(I11-7.95)^1.1),0)</f>
        <v>223</v>
      </c>
      <c r="K11" s="353"/>
      <c r="L11" s="354"/>
      <c r="M11" s="351" t="s">
        <v>39</v>
      </c>
      <c r="N11" s="353" t="s">
        <v>1684</v>
      </c>
      <c r="O11" s="352">
        <f t="shared" si="3"/>
        <v>570</v>
      </c>
      <c r="P11" s="349"/>
      <c r="Q11" s="353"/>
      <c r="R11" s="353"/>
      <c r="S11" s="353"/>
      <c r="T11" s="353"/>
      <c r="U11" s="355" t="s">
        <v>89</v>
      </c>
      <c r="V11" s="346">
        <v>22</v>
      </c>
    </row>
    <row r="12" spans="1:22" s="335" customFormat="1" ht="12.75" customHeight="1">
      <c r="A12" s="347">
        <f t="shared" si="0"/>
        <v>1466</v>
      </c>
      <c r="B12" s="358" t="s">
        <v>231</v>
      </c>
      <c r="C12" s="359">
        <v>38630</v>
      </c>
      <c r="D12" s="360" t="s">
        <v>478</v>
      </c>
      <c r="E12" s="349" t="s">
        <v>1685</v>
      </c>
      <c r="F12" s="350">
        <f t="shared" si="1"/>
        <v>477</v>
      </c>
      <c r="G12" s="351" t="s">
        <v>1686</v>
      </c>
      <c r="H12" s="352">
        <f t="shared" si="2"/>
        <v>254</v>
      </c>
      <c r="I12" s="349" t="s">
        <v>1687</v>
      </c>
      <c r="J12" s="353">
        <f>IF(I12&lt;&gt;0,INT(7.86*(I12-7.95)^1.1),0)</f>
        <v>157</v>
      </c>
      <c r="K12" s="353"/>
      <c r="L12" s="354"/>
      <c r="M12" s="351" t="s">
        <v>39</v>
      </c>
      <c r="N12" s="353" t="s">
        <v>1688</v>
      </c>
      <c r="O12" s="352">
        <f t="shared" si="3"/>
        <v>578</v>
      </c>
      <c r="P12" s="349"/>
      <c r="Q12" s="353"/>
      <c r="R12" s="353"/>
      <c r="S12" s="353"/>
      <c r="T12" s="353"/>
      <c r="U12" s="355" t="s">
        <v>90</v>
      </c>
      <c r="V12" s="346">
        <v>21</v>
      </c>
    </row>
    <row r="13" spans="1:22" s="335" customFormat="1" ht="12.75" customHeight="1">
      <c r="A13" s="347">
        <f t="shared" si="0"/>
        <v>1441</v>
      </c>
      <c r="B13" s="356" t="s">
        <v>1689</v>
      </c>
      <c r="C13" s="361" t="s">
        <v>200</v>
      </c>
      <c r="D13" s="360" t="s">
        <v>440</v>
      </c>
      <c r="E13" s="349" t="s">
        <v>1690</v>
      </c>
      <c r="F13" s="350">
        <f t="shared" si="1"/>
        <v>438</v>
      </c>
      <c r="G13" s="351" t="s">
        <v>1691</v>
      </c>
      <c r="H13" s="352">
        <f t="shared" si="2"/>
        <v>250</v>
      </c>
      <c r="I13" s="349" t="s">
        <v>1692</v>
      </c>
      <c r="J13" s="353" t="s">
        <v>1561</v>
      </c>
      <c r="K13" s="353"/>
      <c r="L13" s="354"/>
      <c r="M13" s="351" t="s">
        <v>39</v>
      </c>
      <c r="N13" s="353" t="s">
        <v>1693</v>
      </c>
      <c r="O13" s="352">
        <f t="shared" si="3"/>
        <v>524</v>
      </c>
      <c r="P13" s="349"/>
      <c r="Q13" s="353"/>
      <c r="R13" s="353"/>
      <c r="S13" s="353"/>
      <c r="T13" s="353"/>
      <c r="U13" s="355" t="s">
        <v>91</v>
      </c>
      <c r="V13" s="346">
        <v>20</v>
      </c>
    </row>
    <row r="14" spans="1:22" s="335" customFormat="1" ht="12.75" customHeight="1">
      <c r="A14" s="347">
        <f t="shared" si="0"/>
        <v>1377</v>
      </c>
      <c r="B14" s="362" t="s">
        <v>253</v>
      </c>
      <c r="C14" s="361" t="s">
        <v>730</v>
      </c>
      <c r="D14" s="363" t="s">
        <v>466</v>
      </c>
      <c r="E14" s="349" t="s">
        <v>1694</v>
      </c>
      <c r="F14" s="350">
        <f t="shared" si="1"/>
        <v>475</v>
      </c>
      <c r="G14" s="351" t="s">
        <v>1695</v>
      </c>
      <c r="H14" s="352">
        <f t="shared" si="2"/>
        <v>265</v>
      </c>
      <c r="I14" s="349" t="s">
        <v>1696</v>
      </c>
      <c r="J14" s="353">
        <f aca="true" t="shared" si="4" ref="J14:J39">IF(I14&lt;&gt;0,INT(7.86*(I14-7.95)^1.1),0)</f>
        <v>246</v>
      </c>
      <c r="K14" s="353"/>
      <c r="L14" s="354"/>
      <c r="M14" s="351" t="s">
        <v>1</v>
      </c>
      <c r="N14" s="353" t="s">
        <v>1697</v>
      </c>
      <c r="O14" s="352">
        <f t="shared" si="3"/>
        <v>391</v>
      </c>
      <c r="P14" s="349"/>
      <c r="Q14" s="353"/>
      <c r="R14" s="353"/>
      <c r="S14" s="353"/>
      <c r="T14" s="353"/>
      <c r="U14" s="355" t="s">
        <v>92</v>
      </c>
      <c r="V14" s="346">
        <v>19</v>
      </c>
    </row>
    <row r="15" spans="1:22" s="335" customFormat="1" ht="12.75" customHeight="1">
      <c r="A15" s="347">
        <f t="shared" si="0"/>
        <v>1367</v>
      </c>
      <c r="B15" s="188" t="s">
        <v>26</v>
      </c>
      <c r="C15" s="188" t="s">
        <v>769</v>
      </c>
      <c r="D15" s="348" t="s">
        <v>1698</v>
      </c>
      <c r="E15" s="349" t="s">
        <v>774</v>
      </c>
      <c r="F15" s="350">
        <f t="shared" si="1"/>
        <v>391</v>
      </c>
      <c r="G15" s="351" t="s">
        <v>1699</v>
      </c>
      <c r="H15" s="352">
        <f t="shared" si="2"/>
        <v>340</v>
      </c>
      <c r="I15" s="349" t="s">
        <v>1700</v>
      </c>
      <c r="J15" s="353">
        <f t="shared" si="4"/>
        <v>133</v>
      </c>
      <c r="K15" s="353"/>
      <c r="L15" s="354"/>
      <c r="M15" s="351" t="s">
        <v>1</v>
      </c>
      <c r="N15" s="353" t="s">
        <v>1701</v>
      </c>
      <c r="O15" s="352">
        <f t="shared" si="3"/>
        <v>503</v>
      </c>
      <c r="P15" s="349"/>
      <c r="Q15" s="353"/>
      <c r="R15" s="353"/>
      <c r="S15" s="353"/>
      <c r="T15" s="353"/>
      <c r="U15" s="355" t="s">
        <v>93</v>
      </c>
      <c r="V15" s="346">
        <v>18</v>
      </c>
    </row>
    <row r="16" spans="1:22" s="335" customFormat="1" ht="12.75" customHeight="1">
      <c r="A16" s="347">
        <f t="shared" si="0"/>
        <v>1358</v>
      </c>
      <c r="B16" s="364" t="s">
        <v>136</v>
      </c>
      <c r="C16" s="365">
        <v>38850</v>
      </c>
      <c r="D16" s="366" t="s">
        <v>1698</v>
      </c>
      <c r="E16" s="349" t="s">
        <v>1702</v>
      </c>
      <c r="F16" s="350">
        <f t="shared" si="1"/>
        <v>442</v>
      </c>
      <c r="G16" s="351" t="s">
        <v>473</v>
      </c>
      <c r="H16" s="352">
        <f t="shared" si="2"/>
        <v>270</v>
      </c>
      <c r="I16" s="349" t="s">
        <v>1703</v>
      </c>
      <c r="J16" s="353">
        <f t="shared" si="4"/>
        <v>163</v>
      </c>
      <c r="K16" s="353"/>
      <c r="L16" s="354"/>
      <c r="M16" s="351" t="s">
        <v>1</v>
      </c>
      <c r="N16" s="353" t="s">
        <v>1704</v>
      </c>
      <c r="O16" s="352">
        <f t="shared" si="3"/>
        <v>483</v>
      </c>
      <c r="P16" s="349"/>
      <c r="Q16" s="353"/>
      <c r="R16" s="353"/>
      <c r="S16" s="353"/>
      <c r="T16" s="353"/>
      <c r="U16" s="355" t="s">
        <v>119</v>
      </c>
      <c r="V16" s="346">
        <v>17</v>
      </c>
    </row>
    <row r="17" spans="1:22" s="335" customFormat="1" ht="12.75" customHeight="1">
      <c r="A17" s="347">
        <f t="shared" si="0"/>
        <v>1332</v>
      </c>
      <c r="B17" s="364" t="s">
        <v>244</v>
      </c>
      <c r="C17" s="365"/>
      <c r="D17" s="366" t="s">
        <v>466</v>
      </c>
      <c r="E17" s="349" t="s">
        <v>1705</v>
      </c>
      <c r="F17" s="350">
        <f t="shared" si="1"/>
        <v>504</v>
      </c>
      <c r="G17" s="351" t="s">
        <v>1691</v>
      </c>
      <c r="H17" s="352">
        <f t="shared" si="2"/>
        <v>250</v>
      </c>
      <c r="I17" s="349" t="s">
        <v>1706</v>
      </c>
      <c r="J17" s="353">
        <f t="shared" si="4"/>
        <v>147</v>
      </c>
      <c r="K17" s="353"/>
      <c r="L17" s="354"/>
      <c r="M17" s="351" t="s">
        <v>1</v>
      </c>
      <c r="N17" s="353" t="s">
        <v>1707</v>
      </c>
      <c r="O17" s="352">
        <f t="shared" si="3"/>
        <v>431</v>
      </c>
      <c r="P17" s="349"/>
      <c r="Q17" s="353"/>
      <c r="R17" s="353"/>
      <c r="S17" s="353"/>
      <c r="T17" s="353"/>
      <c r="U17" s="355" t="s">
        <v>120</v>
      </c>
      <c r="V17" s="346">
        <v>16</v>
      </c>
    </row>
    <row r="18" spans="1:22" s="335" customFormat="1" ht="12.75" customHeight="1">
      <c r="A18" s="347">
        <f t="shared" si="0"/>
        <v>1279</v>
      </c>
      <c r="B18" s="356" t="s">
        <v>1708</v>
      </c>
      <c r="C18" s="361"/>
      <c r="D18" s="366" t="s">
        <v>466</v>
      </c>
      <c r="E18" s="349" t="s">
        <v>1709</v>
      </c>
      <c r="F18" s="350">
        <f t="shared" si="1"/>
        <v>556</v>
      </c>
      <c r="G18" s="351" t="s">
        <v>1710</v>
      </c>
      <c r="H18" s="352">
        <f t="shared" si="2"/>
        <v>206</v>
      </c>
      <c r="I18" s="349" t="s">
        <v>1711</v>
      </c>
      <c r="J18" s="353">
        <f t="shared" si="4"/>
        <v>192</v>
      </c>
      <c r="K18" s="353"/>
      <c r="L18" s="354"/>
      <c r="M18" s="351" t="s">
        <v>1</v>
      </c>
      <c r="N18" s="353" t="s">
        <v>1712</v>
      </c>
      <c r="O18" s="352">
        <f t="shared" si="3"/>
        <v>325</v>
      </c>
      <c r="P18" s="349"/>
      <c r="Q18" s="353"/>
      <c r="R18" s="353"/>
      <c r="S18" s="353"/>
      <c r="T18" s="353"/>
      <c r="U18" s="355" t="s">
        <v>121</v>
      </c>
      <c r="V18" s="346">
        <v>15</v>
      </c>
    </row>
    <row r="19" spans="1:22" s="335" customFormat="1" ht="12.75" customHeight="1">
      <c r="A19" s="347">
        <f t="shared" si="0"/>
        <v>1262</v>
      </c>
      <c r="B19" s="188" t="s">
        <v>35</v>
      </c>
      <c r="C19" s="188" t="s">
        <v>751</v>
      </c>
      <c r="D19" s="348" t="s">
        <v>434</v>
      </c>
      <c r="E19" s="349" t="s">
        <v>934</v>
      </c>
      <c r="F19" s="350">
        <f t="shared" si="1"/>
        <v>291</v>
      </c>
      <c r="G19" s="351" t="s">
        <v>1713</v>
      </c>
      <c r="H19" s="352">
        <f t="shared" si="2"/>
        <v>267</v>
      </c>
      <c r="I19" s="349" t="s">
        <v>1714</v>
      </c>
      <c r="J19" s="353">
        <f t="shared" si="4"/>
        <v>351</v>
      </c>
      <c r="K19" s="353"/>
      <c r="L19" s="354"/>
      <c r="M19" s="351" t="s">
        <v>1</v>
      </c>
      <c r="N19" s="353" t="s">
        <v>1715</v>
      </c>
      <c r="O19" s="352">
        <f t="shared" si="3"/>
        <v>353</v>
      </c>
      <c r="P19" s="349"/>
      <c r="Q19" s="353"/>
      <c r="R19" s="353"/>
      <c r="S19" s="353"/>
      <c r="T19" s="353"/>
      <c r="U19" s="355" t="s">
        <v>122</v>
      </c>
      <c r="V19" s="346">
        <v>14</v>
      </c>
    </row>
    <row r="20" spans="1:22" s="335" customFormat="1" ht="12.75" customHeight="1">
      <c r="A20" s="347">
        <f t="shared" si="0"/>
        <v>1253</v>
      </c>
      <c r="B20" s="358" t="s">
        <v>234</v>
      </c>
      <c r="C20" s="359">
        <v>38551</v>
      </c>
      <c r="D20" s="360" t="s">
        <v>478</v>
      </c>
      <c r="E20" s="349" t="s">
        <v>1716</v>
      </c>
      <c r="F20" s="350">
        <f t="shared" si="1"/>
        <v>447</v>
      </c>
      <c r="G20" s="351" t="s">
        <v>911</v>
      </c>
      <c r="H20" s="352">
        <f t="shared" si="2"/>
        <v>229</v>
      </c>
      <c r="I20" s="349" t="s">
        <v>1717</v>
      </c>
      <c r="J20" s="353">
        <f t="shared" si="4"/>
        <v>273</v>
      </c>
      <c r="K20" s="353"/>
      <c r="L20" s="354"/>
      <c r="M20" s="351" t="s">
        <v>1</v>
      </c>
      <c r="N20" s="353" t="s">
        <v>938</v>
      </c>
      <c r="O20" s="352">
        <f t="shared" si="3"/>
        <v>304</v>
      </c>
      <c r="P20" s="349"/>
      <c r="Q20" s="353"/>
      <c r="R20" s="353"/>
      <c r="S20" s="353"/>
      <c r="T20" s="353"/>
      <c r="U20" s="355" t="s">
        <v>11</v>
      </c>
      <c r="V20" s="346">
        <v>13</v>
      </c>
    </row>
    <row r="21" spans="1:22" s="335" customFormat="1" ht="12.75" customHeight="1">
      <c r="A21" s="347">
        <f t="shared" si="0"/>
        <v>1227</v>
      </c>
      <c r="B21" s="358" t="s">
        <v>794</v>
      </c>
      <c r="C21" s="359">
        <v>38445</v>
      </c>
      <c r="D21" s="360" t="s">
        <v>478</v>
      </c>
      <c r="E21" s="349" t="s">
        <v>493</v>
      </c>
      <c r="F21" s="350">
        <f t="shared" si="1"/>
        <v>411</v>
      </c>
      <c r="G21" s="351" t="s">
        <v>1695</v>
      </c>
      <c r="H21" s="352">
        <f t="shared" si="2"/>
        <v>265</v>
      </c>
      <c r="I21" s="349" t="s">
        <v>1718</v>
      </c>
      <c r="J21" s="353">
        <f t="shared" si="4"/>
        <v>205</v>
      </c>
      <c r="K21" s="353"/>
      <c r="L21" s="354"/>
      <c r="M21" s="351" t="s">
        <v>1</v>
      </c>
      <c r="N21" s="353" t="s">
        <v>1719</v>
      </c>
      <c r="O21" s="352">
        <f t="shared" si="3"/>
        <v>346</v>
      </c>
      <c r="P21" s="349"/>
      <c r="Q21" s="353"/>
      <c r="R21" s="353"/>
      <c r="S21" s="353"/>
      <c r="T21" s="353"/>
      <c r="U21" s="355" t="s">
        <v>12</v>
      </c>
      <c r="V21" s="346">
        <v>12</v>
      </c>
    </row>
    <row r="22" spans="1:22" s="335" customFormat="1" ht="12.75" customHeight="1">
      <c r="A22" s="347">
        <f t="shared" si="0"/>
        <v>1186</v>
      </c>
      <c r="B22" s="364" t="s">
        <v>1720</v>
      </c>
      <c r="C22" s="365">
        <v>38504</v>
      </c>
      <c r="D22" s="366" t="s">
        <v>1698</v>
      </c>
      <c r="E22" s="349" t="s">
        <v>837</v>
      </c>
      <c r="F22" s="350">
        <f t="shared" si="1"/>
        <v>353</v>
      </c>
      <c r="G22" s="351" t="s">
        <v>1721</v>
      </c>
      <c r="H22" s="352">
        <f t="shared" si="2"/>
        <v>248</v>
      </c>
      <c r="I22" s="349" t="s">
        <v>1722</v>
      </c>
      <c r="J22" s="353">
        <f t="shared" si="4"/>
        <v>213</v>
      </c>
      <c r="K22" s="353"/>
      <c r="L22" s="354"/>
      <c r="M22" s="351" t="s">
        <v>1</v>
      </c>
      <c r="N22" s="353" t="s">
        <v>1723</v>
      </c>
      <c r="O22" s="352">
        <f t="shared" si="3"/>
        <v>372</v>
      </c>
      <c r="P22" s="349"/>
      <c r="Q22" s="353"/>
      <c r="R22" s="353"/>
      <c r="S22" s="353"/>
      <c r="T22" s="353"/>
      <c r="U22" s="355" t="s">
        <v>13</v>
      </c>
      <c r="V22" s="346">
        <v>11</v>
      </c>
    </row>
    <row r="23" spans="1:22" s="335" customFormat="1" ht="12.75" customHeight="1">
      <c r="A23" s="347">
        <f t="shared" si="0"/>
        <v>1182</v>
      </c>
      <c r="B23" s="188" t="s">
        <v>130</v>
      </c>
      <c r="C23" s="188" t="s">
        <v>755</v>
      </c>
      <c r="D23" s="348" t="s">
        <v>434</v>
      </c>
      <c r="E23" s="349" t="s">
        <v>1724</v>
      </c>
      <c r="F23" s="350">
        <f t="shared" si="1"/>
        <v>397</v>
      </c>
      <c r="G23" s="351" t="s">
        <v>1691</v>
      </c>
      <c r="H23" s="352">
        <f t="shared" si="2"/>
        <v>250</v>
      </c>
      <c r="I23" s="349" t="s">
        <v>1725</v>
      </c>
      <c r="J23" s="353">
        <f t="shared" si="4"/>
        <v>172</v>
      </c>
      <c r="K23" s="353"/>
      <c r="L23" s="354"/>
      <c r="M23" s="351" t="s">
        <v>1</v>
      </c>
      <c r="N23" s="353" t="s">
        <v>889</v>
      </c>
      <c r="O23" s="352">
        <f t="shared" si="3"/>
        <v>363</v>
      </c>
      <c r="P23" s="349"/>
      <c r="Q23" s="353"/>
      <c r="R23" s="353"/>
      <c r="S23" s="353"/>
      <c r="T23" s="353"/>
      <c r="U23" s="355" t="s">
        <v>14</v>
      </c>
      <c r="V23" s="346">
        <v>10</v>
      </c>
    </row>
    <row r="24" spans="1:22" s="335" customFormat="1" ht="12.75" customHeight="1">
      <c r="A24" s="347">
        <f t="shared" si="0"/>
        <v>1169</v>
      </c>
      <c r="B24" s="188" t="s">
        <v>240</v>
      </c>
      <c r="C24" s="188" t="s">
        <v>845</v>
      </c>
      <c r="D24" s="348" t="s">
        <v>434</v>
      </c>
      <c r="E24" s="349" t="s">
        <v>774</v>
      </c>
      <c r="F24" s="350">
        <f t="shared" si="1"/>
        <v>391</v>
      </c>
      <c r="G24" s="351" t="s">
        <v>1710</v>
      </c>
      <c r="H24" s="352">
        <f t="shared" si="2"/>
        <v>206</v>
      </c>
      <c r="I24" s="349" t="s">
        <v>578</v>
      </c>
      <c r="J24" s="353">
        <f t="shared" si="4"/>
        <v>226</v>
      </c>
      <c r="K24" s="353"/>
      <c r="L24" s="354"/>
      <c r="M24" s="351" t="s">
        <v>1</v>
      </c>
      <c r="N24" s="353" t="s">
        <v>1726</v>
      </c>
      <c r="O24" s="352">
        <f t="shared" si="3"/>
        <v>346</v>
      </c>
      <c r="P24" s="349"/>
      <c r="Q24" s="353"/>
      <c r="R24" s="353"/>
      <c r="S24" s="353"/>
      <c r="T24" s="353"/>
      <c r="U24" s="355" t="s">
        <v>15</v>
      </c>
      <c r="V24" s="346">
        <v>9</v>
      </c>
    </row>
    <row r="25" spans="1:22" s="335" customFormat="1" ht="12.75" customHeight="1">
      <c r="A25" s="347">
        <f t="shared" si="0"/>
        <v>1160</v>
      </c>
      <c r="B25" s="361" t="s">
        <v>141</v>
      </c>
      <c r="C25" s="361" t="s">
        <v>198</v>
      </c>
      <c r="D25" s="363" t="s">
        <v>637</v>
      </c>
      <c r="E25" s="349" t="s">
        <v>548</v>
      </c>
      <c r="F25" s="350">
        <f t="shared" si="1"/>
        <v>334</v>
      </c>
      <c r="G25" s="351" t="s">
        <v>795</v>
      </c>
      <c r="H25" s="352">
        <f t="shared" si="2"/>
        <v>223</v>
      </c>
      <c r="I25" s="349" t="s">
        <v>1727</v>
      </c>
      <c r="J25" s="353">
        <f t="shared" si="4"/>
        <v>203</v>
      </c>
      <c r="K25" s="353"/>
      <c r="L25" s="354"/>
      <c r="M25" s="351" t="s">
        <v>1</v>
      </c>
      <c r="N25" s="353" t="s">
        <v>1728</v>
      </c>
      <c r="O25" s="352">
        <f t="shared" si="3"/>
        <v>400</v>
      </c>
      <c r="P25" s="349"/>
      <c r="Q25" s="353"/>
      <c r="R25" s="353"/>
      <c r="S25" s="353"/>
      <c r="T25" s="353"/>
      <c r="U25" s="355" t="s">
        <v>16</v>
      </c>
      <c r="V25" s="346">
        <v>8</v>
      </c>
    </row>
    <row r="26" spans="1:22" s="335" customFormat="1" ht="12.75" customHeight="1">
      <c r="A26" s="347">
        <f t="shared" si="0"/>
        <v>1158</v>
      </c>
      <c r="B26" s="188" t="s">
        <v>318</v>
      </c>
      <c r="C26" s="188" t="s">
        <v>787</v>
      </c>
      <c r="D26" s="348" t="s">
        <v>434</v>
      </c>
      <c r="E26" s="349" t="s">
        <v>1729</v>
      </c>
      <c r="F26" s="350">
        <f t="shared" si="1"/>
        <v>310</v>
      </c>
      <c r="G26" s="351" t="s">
        <v>462</v>
      </c>
      <c r="H26" s="352">
        <f t="shared" si="2"/>
        <v>233</v>
      </c>
      <c r="I26" s="349" t="s">
        <v>1730</v>
      </c>
      <c r="J26" s="353">
        <f t="shared" si="4"/>
        <v>269</v>
      </c>
      <c r="K26" s="353"/>
      <c r="L26" s="354"/>
      <c r="M26" s="351" t="s">
        <v>1</v>
      </c>
      <c r="N26" s="353" t="s">
        <v>1726</v>
      </c>
      <c r="O26" s="352">
        <f t="shared" si="3"/>
        <v>346</v>
      </c>
      <c r="P26" s="349"/>
      <c r="Q26" s="353"/>
      <c r="R26" s="353"/>
      <c r="S26" s="353"/>
      <c r="T26" s="353"/>
      <c r="U26" s="355" t="s">
        <v>17</v>
      </c>
      <c r="V26" s="346">
        <v>7</v>
      </c>
    </row>
    <row r="27" spans="1:22" s="335" customFormat="1" ht="12.75" customHeight="1">
      <c r="A27" s="347">
        <f t="shared" si="0"/>
        <v>1157</v>
      </c>
      <c r="B27" s="356" t="s">
        <v>773</v>
      </c>
      <c r="C27" s="361" t="s">
        <v>200</v>
      </c>
      <c r="D27" s="363" t="s">
        <v>440</v>
      </c>
      <c r="E27" s="349" t="s">
        <v>837</v>
      </c>
      <c r="F27" s="350">
        <f t="shared" si="1"/>
        <v>353</v>
      </c>
      <c r="G27" s="351" t="s">
        <v>1710</v>
      </c>
      <c r="H27" s="352">
        <f t="shared" si="2"/>
        <v>206</v>
      </c>
      <c r="I27" s="349" t="s">
        <v>1731</v>
      </c>
      <c r="J27" s="353">
        <f t="shared" si="4"/>
        <v>157</v>
      </c>
      <c r="K27" s="353"/>
      <c r="L27" s="354"/>
      <c r="M27" s="351" t="s">
        <v>1</v>
      </c>
      <c r="N27" s="353" t="s">
        <v>1732</v>
      </c>
      <c r="O27" s="352">
        <f t="shared" si="3"/>
        <v>441</v>
      </c>
      <c r="P27" s="349"/>
      <c r="Q27" s="353"/>
      <c r="R27" s="353"/>
      <c r="S27" s="353"/>
      <c r="T27" s="353"/>
      <c r="U27" s="355" t="s">
        <v>18</v>
      </c>
      <c r="V27" s="346">
        <v>6</v>
      </c>
    </row>
    <row r="28" spans="1:22" s="335" customFormat="1" ht="12.75" customHeight="1">
      <c r="A28" s="347">
        <f t="shared" si="0"/>
        <v>1148</v>
      </c>
      <c r="B28" s="364" t="s">
        <v>235</v>
      </c>
      <c r="C28" s="365">
        <v>38531</v>
      </c>
      <c r="D28" s="366" t="s">
        <v>1698</v>
      </c>
      <c r="E28" s="349" t="s">
        <v>527</v>
      </c>
      <c r="F28" s="350">
        <f t="shared" si="1"/>
        <v>369</v>
      </c>
      <c r="G28" s="351" t="s">
        <v>1673</v>
      </c>
      <c r="H28" s="352">
        <f t="shared" si="2"/>
        <v>312</v>
      </c>
      <c r="I28" s="349" t="s">
        <v>1733</v>
      </c>
      <c r="J28" s="353">
        <f t="shared" si="4"/>
        <v>271</v>
      </c>
      <c r="K28" s="353"/>
      <c r="L28" s="354"/>
      <c r="M28" s="351" t="s">
        <v>1</v>
      </c>
      <c r="N28" s="353" t="s">
        <v>1734</v>
      </c>
      <c r="O28" s="352">
        <f t="shared" si="3"/>
        <v>196</v>
      </c>
      <c r="P28" s="349"/>
      <c r="Q28" s="353"/>
      <c r="R28" s="353"/>
      <c r="S28" s="353"/>
      <c r="T28" s="353"/>
      <c r="U28" s="355" t="s">
        <v>19</v>
      </c>
      <c r="V28" s="346">
        <v>5</v>
      </c>
    </row>
    <row r="29" spans="1:22" s="335" customFormat="1" ht="12.75" customHeight="1">
      <c r="A29" s="347">
        <f t="shared" si="0"/>
        <v>1120</v>
      </c>
      <c r="B29" s="188" t="s">
        <v>230</v>
      </c>
      <c r="C29" s="188" t="s">
        <v>760</v>
      </c>
      <c r="D29" s="348" t="s">
        <v>434</v>
      </c>
      <c r="E29" s="349" t="s">
        <v>1735</v>
      </c>
      <c r="F29" s="350">
        <f t="shared" si="1"/>
        <v>289</v>
      </c>
      <c r="G29" s="351" t="s">
        <v>795</v>
      </c>
      <c r="H29" s="352">
        <f t="shared" si="2"/>
        <v>223</v>
      </c>
      <c r="I29" s="349" t="s">
        <v>1736</v>
      </c>
      <c r="J29" s="353">
        <f t="shared" si="4"/>
        <v>326</v>
      </c>
      <c r="K29" s="353"/>
      <c r="L29" s="354"/>
      <c r="M29" s="351" t="s">
        <v>1</v>
      </c>
      <c r="N29" s="353" t="s">
        <v>1737</v>
      </c>
      <c r="O29" s="352">
        <f t="shared" si="3"/>
        <v>282</v>
      </c>
      <c r="P29" s="349"/>
      <c r="Q29" s="353"/>
      <c r="R29" s="353"/>
      <c r="S29" s="353"/>
      <c r="T29" s="353"/>
      <c r="U29" s="355" t="s">
        <v>20</v>
      </c>
      <c r="V29" s="346">
        <v>4</v>
      </c>
    </row>
    <row r="30" spans="1:22" s="335" customFormat="1" ht="12.75" customHeight="1">
      <c r="A30" s="347">
        <f t="shared" si="0"/>
        <v>1113</v>
      </c>
      <c r="B30" s="364" t="s">
        <v>1738</v>
      </c>
      <c r="C30" s="365"/>
      <c r="D30" s="366" t="s">
        <v>478</v>
      </c>
      <c r="E30" s="349" t="s">
        <v>527</v>
      </c>
      <c r="F30" s="350">
        <f t="shared" si="1"/>
        <v>369</v>
      </c>
      <c r="G30" s="351" t="s">
        <v>753</v>
      </c>
      <c r="H30" s="352">
        <f t="shared" si="2"/>
        <v>180</v>
      </c>
      <c r="I30" s="349" t="s">
        <v>1739</v>
      </c>
      <c r="J30" s="353">
        <f t="shared" si="4"/>
        <v>217</v>
      </c>
      <c r="K30" s="353"/>
      <c r="L30" s="354"/>
      <c r="M30" s="351" t="s">
        <v>1</v>
      </c>
      <c r="N30" s="353" t="s">
        <v>1740</v>
      </c>
      <c r="O30" s="352">
        <f t="shared" si="3"/>
        <v>347</v>
      </c>
      <c r="P30" s="349"/>
      <c r="Q30" s="353"/>
      <c r="R30" s="353"/>
      <c r="S30" s="353"/>
      <c r="T30" s="353"/>
      <c r="U30" s="355" t="s">
        <v>21</v>
      </c>
      <c r="V30" s="346">
        <v>3</v>
      </c>
    </row>
    <row r="31" spans="1:22" s="335" customFormat="1" ht="12.75" customHeight="1">
      <c r="A31" s="347">
        <f t="shared" si="0"/>
        <v>1104</v>
      </c>
      <c r="B31" s="194" t="s">
        <v>320</v>
      </c>
      <c r="C31" s="356">
        <v>2005</v>
      </c>
      <c r="D31" s="357" t="s">
        <v>440</v>
      </c>
      <c r="E31" s="349" t="s">
        <v>615</v>
      </c>
      <c r="F31" s="350">
        <f t="shared" si="1"/>
        <v>336</v>
      </c>
      <c r="G31" s="351" t="s">
        <v>605</v>
      </c>
      <c r="H31" s="352">
        <f t="shared" si="2"/>
        <v>142</v>
      </c>
      <c r="I31" s="349" t="s">
        <v>1741</v>
      </c>
      <c r="J31" s="353">
        <f t="shared" si="4"/>
        <v>209</v>
      </c>
      <c r="K31" s="353"/>
      <c r="L31" s="354"/>
      <c r="M31" s="351" t="s">
        <v>1</v>
      </c>
      <c r="N31" s="353" t="s">
        <v>1742</v>
      </c>
      <c r="O31" s="352">
        <f t="shared" si="3"/>
        <v>417</v>
      </c>
      <c r="P31" s="349"/>
      <c r="Q31" s="353"/>
      <c r="R31" s="353"/>
      <c r="S31" s="353"/>
      <c r="T31" s="353"/>
      <c r="U31" s="355" t="s">
        <v>22</v>
      </c>
      <c r="V31" s="346">
        <v>2</v>
      </c>
    </row>
    <row r="32" spans="1:22" s="335" customFormat="1" ht="12.75" customHeight="1">
      <c r="A32" s="347">
        <f t="shared" si="0"/>
        <v>1075</v>
      </c>
      <c r="B32" s="358" t="s">
        <v>100</v>
      </c>
      <c r="C32" s="359">
        <v>38453</v>
      </c>
      <c r="D32" s="360" t="s">
        <v>478</v>
      </c>
      <c r="E32" s="349" t="s">
        <v>1743</v>
      </c>
      <c r="F32" s="350">
        <f t="shared" si="1"/>
        <v>496</v>
      </c>
      <c r="G32" s="351" t="s">
        <v>911</v>
      </c>
      <c r="H32" s="352">
        <f t="shared" si="2"/>
        <v>229</v>
      </c>
      <c r="I32" s="349" t="s">
        <v>908</v>
      </c>
      <c r="J32" s="353">
        <f t="shared" si="4"/>
        <v>152</v>
      </c>
      <c r="K32" s="353"/>
      <c r="L32" s="354"/>
      <c r="M32" s="351" t="s">
        <v>1</v>
      </c>
      <c r="N32" s="353" t="s">
        <v>1744</v>
      </c>
      <c r="O32" s="352">
        <f t="shared" si="3"/>
        <v>198</v>
      </c>
      <c r="P32" s="349"/>
      <c r="Q32" s="353"/>
      <c r="R32" s="353"/>
      <c r="S32" s="353"/>
      <c r="T32" s="353"/>
      <c r="U32" s="355" t="s">
        <v>23</v>
      </c>
      <c r="V32" s="346">
        <v>1</v>
      </c>
    </row>
    <row r="33" spans="1:22" s="335" customFormat="1" ht="12.75" customHeight="1">
      <c r="A33" s="347">
        <f t="shared" si="0"/>
        <v>1048</v>
      </c>
      <c r="B33" s="361" t="s">
        <v>256</v>
      </c>
      <c r="C33" s="361" t="s">
        <v>832</v>
      </c>
      <c r="D33" s="363" t="s">
        <v>460</v>
      </c>
      <c r="E33" s="349" t="s">
        <v>1745</v>
      </c>
      <c r="F33" s="350">
        <f t="shared" si="1"/>
        <v>263</v>
      </c>
      <c r="G33" s="351" t="s">
        <v>611</v>
      </c>
      <c r="H33" s="352">
        <f t="shared" si="2"/>
        <v>131</v>
      </c>
      <c r="I33" s="349" t="s">
        <v>1725</v>
      </c>
      <c r="J33" s="353">
        <f t="shared" si="4"/>
        <v>172</v>
      </c>
      <c r="K33" s="353"/>
      <c r="L33" s="354"/>
      <c r="M33" s="351" t="s">
        <v>1</v>
      </c>
      <c r="N33" s="353" t="s">
        <v>1746</v>
      </c>
      <c r="O33" s="352">
        <f t="shared" si="3"/>
        <v>482</v>
      </c>
      <c r="P33" s="367"/>
      <c r="Q33" s="159"/>
      <c r="R33" s="159"/>
      <c r="S33" s="159"/>
      <c r="T33" s="353"/>
      <c r="U33" s="355" t="s">
        <v>24</v>
      </c>
      <c r="V33" s="334"/>
    </row>
    <row r="34" spans="1:22" s="335" customFormat="1" ht="12.75" customHeight="1">
      <c r="A34" s="347">
        <f t="shared" si="0"/>
        <v>1048</v>
      </c>
      <c r="B34" s="364" t="s">
        <v>138</v>
      </c>
      <c r="C34" s="365">
        <v>39032</v>
      </c>
      <c r="D34" s="366" t="s">
        <v>1698</v>
      </c>
      <c r="E34" s="349" t="s">
        <v>817</v>
      </c>
      <c r="F34" s="350">
        <f t="shared" si="1"/>
        <v>272</v>
      </c>
      <c r="G34" s="351" t="s">
        <v>809</v>
      </c>
      <c r="H34" s="352">
        <f t="shared" si="2"/>
        <v>184</v>
      </c>
      <c r="I34" s="349" t="s">
        <v>839</v>
      </c>
      <c r="J34" s="353">
        <f t="shared" si="4"/>
        <v>173</v>
      </c>
      <c r="K34" s="353"/>
      <c r="L34" s="354"/>
      <c r="M34" s="351" t="s">
        <v>1</v>
      </c>
      <c r="N34" s="353" t="s">
        <v>1747</v>
      </c>
      <c r="O34" s="352">
        <f t="shared" si="3"/>
        <v>419</v>
      </c>
      <c r="P34" s="349"/>
      <c r="Q34" s="353"/>
      <c r="R34" s="353"/>
      <c r="S34" s="353"/>
      <c r="T34" s="353"/>
      <c r="U34" s="355" t="s">
        <v>25</v>
      </c>
      <c r="V34" s="334"/>
    </row>
    <row r="35" spans="1:22" s="335" customFormat="1" ht="12.75" customHeight="1">
      <c r="A35" s="347">
        <f t="shared" si="0"/>
        <v>1043</v>
      </c>
      <c r="B35" s="358" t="s">
        <v>422</v>
      </c>
      <c r="C35" s="359">
        <v>38376</v>
      </c>
      <c r="D35" s="360" t="s">
        <v>478</v>
      </c>
      <c r="E35" s="349" t="s">
        <v>610</v>
      </c>
      <c r="F35" s="350">
        <f t="shared" si="1"/>
        <v>365</v>
      </c>
      <c r="G35" s="351" t="s">
        <v>778</v>
      </c>
      <c r="H35" s="352">
        <f t="shared" si="2"/>
        <v>214</v>
      </c>
      <c r="I35" s="349" t="s">
        <v>1748</v>
      </c>
      <c r="J35" s="353">
        <f t="shared" si="4"/>
        <v>163</v>
      </c>
      <c r="K35" s="353"/>
      <c r="L35" s="354"/>
      <c r="M35" s="351" t="s">
        <v>1</v>
      </c>
      <c r="N35" s="353" t="s">
        <v>1749</v>
      </c>
      <c r="O35" s="352">
        <f t="shared" si="3"/>
        <v>301</v>
      </c>
      <c r="P35" s="349"/>
      <c r="Q35" s="353"/>
      <c r="R35" s="353"/>
      <c r="S35" s="353"/>
      <c r="T35" s="353"/>
      <c r="U35" s="355" t="s">
        <v>27</v>
      </c>
      <c r="V35" s="334"/>
    </row>
    <row r="36" spans="1:22" s="335" customFormat="1" ht="12.75" customHeight="1">
      <c r="A36" s="347">
        <f t="shared" si="0"/>
        <v>1025</v>
      </c>
      <c r="B36" s="356" t="s">
        <v>139</v>
      </c>
      <c r="C36" s="361" t="s">
        <v>812</v>
      </c>
      <c r="D36" s="363" t="s">
        <v>434</v>
      </c>
      <c r="E36" s="349" t="s">
        <v>527</v>
      </c>
      <c r="F36" s="350">
        <f t="shared" si="1"/>
        <v>369</v>
      </c>
      <c r="G36" s="351" t="s">
        <v>743</v>
      </c>
      <c r="H36" s="352">
        <f t="shared" si="2"/>
        <v>196</v>
      </c>
      <c r="I36" s="349" t="s">
        <v>1750</v>
      </c>
      <c r="J36" s="353">
        <f t="shared" si="4"/>
        <v>191</v>
      </c>
      <c r="K36" s="353"/>
      <c r="L36" s="354"/>
      <c r="M36" s="351" t="s">
        <v>1</v>
      </c>
      <c r="N36" s="353" t="s">
        <v>1751</v>
      </c>
      <c r="O36" s="352">
        <f t="shared" si="3"/>
        <v>269</v>
      </c>
      <c r="P36" s="349"/>
      <c r="Q36" s="353"/>
      <c r="R36" s="353"/>
      <c r="S36" s="353"/>
      <c r="T36" s="353"/>
      <c r="U36" s="355" t="s">
        <v>28</v>
      </c>
      <c r="V36" s="334"/>
    </row>
    <row r="37" spans="1:22" s="335" customFormat="1" ht="12.75" customHeight="1">
      <c r="A37" s="347">
        <f t="shared" si="0"/>
        <v>1021</v>
      </c>
      <c r="B37" s="195" t="s">
        <v>236</v>
      </c>
      <c r="C37" s="356">
        <v>2006</v>
      </c>
      <c r="D37" s="357" t="s">
        <v>440</v>
      </c>
      <c r="E37" s="349" t="s">
        <v>548</v>
      </c>
      <c r="F37" s="350">
        <f t="shared" si="1"/>
        <v>334</v>
      </c>
      <c r="G37" s="351" t="s">
        <v>842</v>
      </c>
      <c r="H37" s="352">
        <f t="shared" si="2"/>
        <v>227</v>
      </c>
      <c r="I37" s="349" t="s">
        <v>1752</v>
      </c>
      <c r="J37" s="353">
        <f t="shared" si="4"/>
        <v>160</v>
      </c>
      <c r="K37" s="353"/>
      <c r="L37" s="354"/>
      <c r="M37" s="351" t="s">
        <v>1</v>
      </c>
      <c r="N37" s="353" t="s">
        <v>1753</v>
      </c>
      <c r="O37" s="352">
        <f t="shared" si="3"/>
        <v>300</v>
      </c>
      <c r="P37" s="349"/>
      <c r="Q37" s="353"/>
      <c r="R37" s="353"/>
      <c r="S37" s="353"/>
      <c r="T37" s="353"/>
      <c r="U37" s="355" t="s">
        <v>29</v>
      </c>
      <c r="V37" s="334"/>
    </row>
    <row r="38" spans="1:22" s="335" customFormat="1" ht="12.75" customHeight="1">
      <c r="A38" s="347">
        <f t="shared" si="0"/>
        <v>1021</v>
      </c>
      <c r="B38" s="188" t="s">
        <v>245</v>
      </c>
      <c r="C38" s="188" t="s">
        <v>840</v>
      </c>
      <c r="D38" s="348" t="s">
        <v>434</v>
      </c>
      <c r="E38" s="349" t="s">
        <v>849</v>
      </c>
      <c r="F38" s="350">
        <f t="shared" si="1"/>
        <v>384</v>
      </c>
      <c r="G38" s="351" t="s">
        <v>549</v>
      </c>
      <c r="H38" s="352">
        <f t="shared" si="2"/>
        <v>216</v>
      </c>
      <c r="I38" s="349" t="s">
        <v>1754</v>
      </c>
      <c r="J38" s="353">
        <f t="shared" si="4"/>
        <v>211</v>
      </c>
      <c r="K38" s="353"/>
      <c r="L38" s="354"/>
      <c r="M38" s="351" t="s">
        <v>1</v>
      </c>
      <c r="N38" s="353" t="s">
        <v>1755</v>
      </c>
      <c r="O38" s="352">
        <f t="shared" si="3"/>
        <v>210</v>
      </c>
      <c r="P38" s="349"/>
      <c r="Q38" s="353"/>
      <c r="R38" s="353"/>
      <c r="S38" s="353"/>
      <c r="T38" s="353"/>
      <c r="U38" s="355" t="s">
        <v>30</v>
      </c>
      <c r="V38" s="334"/>
    </row>
    <row r="39" spans="1:22" s="335" customFormat="1" ht="12.75" customHeight="1">
      <c r="A39" s="347">
        <f t="shared" si="0"/>
        <v>1006</v>
      </c>
      <c r="B39" s="361" t="s">
        <v>123</v>
      </c>
      <c r="C39" s="361" t="s">
        <v>198</v>
      </c>
      <c r="D39" s="363" t="s">
        <v>460</v>
      </c>
      <c r="E39" s="349" t="s">
        <v>479</v>
      </c>
      <c r="F39" s="350">
        <f t="shared" si="1"/>
        <v>363</v>
      </c>
      <c r="G39" s="351" t="s">
        <v>762</v>
      </c>
      <c r="H39" s="352">
        <f t="shared" si="2"/>
        <v>208</v>
      </c>
      <c r="I39" s="349" t="s">
        <v>1756</v>
      </c>
      <c r="J39" s="353">
        <f t="shared" si="4"/>
        <v>173</v>
      </c>
      <c r="K39" s="353"/>
      <c r="L39" s="354"/>
      <c r="M39" s="351" t="s">
        <v>1</v>
      </c>
      <c r="N39" s="353" t="s">
        <v>1757</v>
      </c>
      <c r="O39" s="352">
        <f t="shared" si="3"/>
        <v>262</v>
      </c>
      <c r="P39" s="349"/>
      <c r="Q39" s="353"/>
      <c r="R39" s="353"/>
      <c r="S39" s="353"/>
      <c r="T39" s="353"/>
      <c r="U39" s="355" t="s">
        <v>31</v>
      </c>
      <c r="V39" s="334"/>
    </row>
    <row r="40" spans="1:22" s="335" customFormat="1" ht="12.75" customHeight="1">
      <c r="A40" s="347">
        <f aca="true" t="shared" si="5" ref="A40:A61">SUM(F40+H40+J40+L40+O40)</f>
        <v>998</v>
      </c>
      <c r="B40" s="356" t="s">
        <v>1758</v>
      </c>
      <c r="C40" s="361"/>
      <c r="D40" s="360" t="s">
        <v>440</v>
      </c>
      <c r="E40" s="349" t="s">
        <v>790</v>
      </c>
      <c r="F40" s="350">
        <f t="shared" si="1"/>
        <v>270</v>
      </c>
      <c r="G40" s="351" t="s">
        <v>1759</v>
      </c>
      <c r="H40" s="352">
        <f t="shared" si="2"/>
        <v>144</v>
      </c>
      <c r="I40" s="349" t="s">
        <v>908</v>
      </c>
      <c r="J40" s="353" t="s">
        <v>1760</v>
      </c>
      <c r="K40" s="353"/>
      <c r="L40" s="354"/>
      <c r="M40" s="351" t="s">
        <v>1</v>
      </c>
      <c r="N40" s="353" t="s">
        <v>1761</v>
      </c>
      <c r="O40" s="352">
        <f t="shared" si="3"/>
        <v>432</v>
      </c>
      <c r="P40" s="349"/>
      <c r="Q40" s="353"/>
      <c r="R40" s="353"/>
      <c r="S40" s="353"/>
      <c r="T40" s="353"/>
      <c r="U40" s="355" t="s">
        <v>36</v>
      </c>
      <c r="V40" s="334"/>
    </row>
    <row r="41" spans="1:22" s="335" customFormat="1" ht="12.75" customHeight="1">
      <c r="A41" s="347">
        <f t="shared" si="5"/>
        <v>990</v>
      </c>
      <c r="B41" s="364" t="s">
        <v>338</v>
      </c>
      <c r="C41" s="358">
        <v>2005</v>
      </c>
      <c r="D41" s="360" t="s">
        <v>466</v>
      </c>
      <c r="E41" s="349" t="s">
        <v>752</v>
      </c>
      <c r="F41" s="350">
        <f t="shared" si="1"/>
        <v>428</v>
      </c>
      <c r="G41" s="351" t="s">
        <v>727</v>
      </c>
      <c r="H41" s="352">
        <f t="shared" si="2"/>
        <v>259</v>
      </c>
      <c r="I41" s="349" t="s">
        <v>1762</v>
      </c>
      <c r="J41" s="353">
        <f aca="true" t="shared" si="6" ref="J41:J47">IF(I41&lt;&gt;0,INT(7.86*(I41-7.95)^1.1),0)</f>
        <v>146</v>
      </c>
      <c r="K41" s="353"/>
      <c r="L41" s="354"/>
      <c r="M41" s="351" t="s">
        <v>1</v>
      </c>
      <c r="N41" s="353" t="s">
        <v>1763</v>
      </c>
      <c r="O41" s="352">
        <f t="shared" si="3"/>
        <v>157</v>
      </c>
      <c r="P41" s="349"/>
      <c r="Q41" s="353"/>
      <c r="R41" s="353"/>
      <c r="S41" s="353"/>
      <c r="T41" s="353"/>
      <c r="U41" s="355" t="s">
        <v>40</v>
      </c>
      <c r="V41" s="334"/>
    </row>
    <row r="42" spans="1:22" s="335" customFormat="1" ht="12.75" customHeight="1">
      <c r="A42" s="347">
        <f t="shared" si="5"/>
        <v>986</v>
      </c>
      <c r="B42" s="358" t="s">
        <v>260</v>
      </c>
      <c r="C42" s="359">
        <v>38489</v>
      </c>
      <c r="D42" s="360" t="s">
        <v>478</v>
      </c>
      <c r="E42" s="349" t="s">
        <v>1735</v>
      </c>
      <c r="F42" s="350">
        <f t="shared" si="1"/>
        <v>289</v>
      </c>
      <c r="G42" s="351" t="s">
        <v>515</v>
      </c>
      <c r="H42" s="352">
        <f t="shared" si="2"/>
        <v>210</v>
      </c>
      <c r="I42" s="349" t="s">
        <v>1764</v>
      </c>
      <c r="J42" s="353">
        <f t="shared" si="6"/>
        <v>176</v>
      </c>
      <c r="K42" s="353"/>
      <c r="L42" s="354"/>
      <c r="M42" s="351" t="s">
        <v>1</v>
      </c>
      <c r="N42" s="353" t="s">
        <v>1765</v>
      </c>
      <c r="O42" s="352">
        <f t="shared" si="3"/>
        <v>311</v>
      </c>
      <c r="P42" s="349"/>
      <c r="Q42" s="353"/>
      <c r="R42" s="353"/>
      <c r="S42" s="353"/>
      <c r="T42" s="353"/>
      <c r="U42" s="355" t="s">
        <v>53</v>
      </c>
      <c r="V42" s="334"/>
    </row>
    <row r="43" spans="1:22" s="335" customFormat="1" ht="12.75" customHeight="1">
      <c r="A43" s="347">
        <f t="shared" si="5"/>
        <v>940</v>
      </c>
      <c r="B43" s="361" t="s">
        <v>861</v>
      </c>
      <c r="C43" s="361" t="s">
        <v>862</v>
      </c>
      <c r="D43" s="363" t="s">
        <v>466</v>
      </c>
      <c r="E43" s="349" t="s">
        <v>841</v>
      </c>
      <c r="F43" s="350">
        <f t="shared" si="1"/>
        <v>386</v>
      </c>
      <c r="G43" s="351" t="s">
        <v>627</v>
      </c>
      <c r="H43" s="352">
        <f t="shared" si="2"/>
        <v>161</v>
      </c>
      <c r="I43" s="349" t="s">
        <v>1766</v>
      </c>
      <c r="J43" s="353">
        <f t="shared" si="6"/>
        <v>154</v>
      </c>
      <c r="K43" s="353"/>
      <c r="L43" s="354"/>
      <c r="M43" s="351" t="s">
        <v>1</v>
      </c>
      <c r="N43" s="353" t="s">
        <v>1767</v>
      </c>
      <c r="O43" s="352">
        <f t="shared" si="3"/>
        <v>239</v>
      </c>
      <c r="P43" s="349"/>
      <c r="Q43" s="353"/>
      <c r="R43" s="353"/>
      <c r="S43" s="353"/>
      <c r="T43" s="353"/>
      <c r="U43" s="355" t="s">
        <v>54</v>
      </c>
      <c r="V43" s="334"/>
    </row>
    <row r="44" spans="1:22" s="335" customFormat="1" ht="12.75" customHeight="1">
      <c r="A44" s="347">
        <f t="shared" si="5"/>
        <v>910</v>
      </c>
      <c r="B44" s="193" t="s">
        <v>893</v>
      </c>
      <c r="C44" s="193" t="s">
        <v>894</v>
      </c>
      <c r="D44" s="368" t="s">
        <v>1698</v>
      </c>
      <c r="E44" s="349" t="s">
        <v>1768</v>
      </c>
      <c r="F44" s="350">
        <f t="shared" si="1"/>
        <v>265</v>
      </c>
      <c r="G44" s="351" t="s">
        <v>515</v>
      </c>
      <c r="H44" s="352">
        <f t="shared" si="2"/>
        <v>210</v>
      </c>
      <c r="I44" s="349" t="s">
        <v>916</v>
      </c>
      <c r="J44" s="353">
        <f t="shared" si="6"/>
        <v>177</v>
      </c>
      <c r="K44" s="353"/>
      <c r="L44" s="354"/>
      <c r="M44" s="351" t="s">
        <v>1</v>
      </c>
      <c r="N44" s="353" t="s">
        <v>1769</v>
      </c>
      <c r="O44" s="352">
        <f t="shared" si="3"/>
        <v>258</v>
      </c>
      <c r="P44" s="349"/>
      <c r="Q44" s="353"/>
      <c r="R44" s="353"/>
      <c r="S44" s="353"/>
      <c r="T44" s="353"/>
      <c r="U44" s="355" t="s">
        <v>55</v>
      </c>
      <c r="V44" s="334"/>
    </row>
    <row r="45" spans="1:22" s="335" customFormat="1" ht="12.75" customHeight="1">
      <c r="A45" s="347">
        <f t="shared" si="5"/>
        <v>905</v>
      </c>
      <c r="B45" s="195" t="s">
        <v>884</v>
      </c>
      <c r="C45" s="356" t="s">
        <v>198</v>
      </c>
      <c r="D45" s="357" t="s">
        <v>440</v>
      </c>
      <c r="E45" s="349" t="s">
        <v>561</v>
      </c>
      <c r="F45" s="350">
        <f t="shared" si="1"/>
        <v>302</v>
      </c>
      <c r="G45" s="351" t="s">
        <v>1770</v>
      </c>
      <c r="H45" s="352">
        <f t="shared" si="2"/>
        <v>172</v>
      </c>
      <c r="I45" s="349" t="s">
        <v>1771</v>
      </c>
      <c r="J45" s="353">
        <f t="shared" si="6"/>
        <v>144</v>
      </c>
      <c r="K45" s="353"/>
      <c r="L45" s="354"/>
      <c r="M45" s="351" t="s">
        <v>1</v>
      </c>
      <c r="N45" s="353" t="s">
        <v>1772</v>
      </c>
      <c r="O45" s="352">
        <f t="shared" si="3"/>
        <v>287</v>
      </c>
      <c r="P45" s="349"/>
      <c r="Q45" s="353"/>
      <c r="R45" s="353"/>
      <c r="S45" s="353"/>
      <c r="T45" s="353"/>
      <c r="U45" s="355" t="s">
        <v>56</v>
      </c>
      <c r="V45" s="334"/>
    </row>
    <row r="46" spans="1:22" s="335" customFormat="1" ht="12.75" customHeight="1">
      <c r="A46" s="347">
        <f t="shared" si="5"/>
        <v>849</v>
      </c>
      <c r="B46" s="356" t="s">
        <v>1773</v>
      </c>
      <c r="C46" s="361"/>
      <c r="D46" s="360" t="s">
        <v>440</v>
      </c>
      <c r="E46" s="349" t="s">
        <v>1774</v>
      </c>
      <c r="F46" s="350">
        <f t="shared" si="1"/>
        <v>395</v>
      </c>
      <c r="G46" s="351" t="s">
        <v>753</v>
      </c>
      <c r="H46" s="352">
        <f t="shared" si="2"/>
        <v>180</v>
      </c>
      <c r="I46" s="349" t="s">
        <v>1775</v>
      </c>
      <c r="J46" s="353">
        <f t="shared" si="6"/>
        <v>50</v>
      </c>
      <c r="K46" s="353"/>
      <c r="L46" s="354"/>
      <c r="M46" s="351" t="s">
        <v>1</v>
      </c>
      <c r="N46" s="353" t="s">
        <v>1776</v>
      </c>
      <c r="O46" s="352">
        <f t="shared" si="3"/>
        <v>224</v>
      </c>
      <c r="P46" s="349"/>
      <c r="Q46" s="353"/>
      <c r="R46" s="353"/>
      <c r="S46" s="353"/>
      <c r="T46" s="353"/>
      <c r="U46" s="355" t="s">
        <v>57</v>
      </c>
      <c r="V46" s="334"/>
    </row>
    <row r="47" spans="1:22" s="335" customFormat="1" ht="12.75" customHeight="1">
      <c r="A47" s="347">
        <f t="shared" si="5"/>
        <v>844</v>
      </c>
      <c r="B47" s="195" t="s">
        <v>142</v>
      </c>
      <c r="C47" s="356" t="s">
        <v>198</v>
      </c>
      <c r="D47" s="357" t="s">
        <v>440</v>
      </c>
      <c r="E47" s="349" t="s">
        <v>640</v>
      </c>
      <c r="F47" s="350">
        <f t="shared" si="1"/>
        <v>254</v>
      </c>
      <c r="G47" s="351" t="s">
        <v>930</v>
      </c>
      <c r="H47" s="352">
        <f t="shared" si="2"/>
        <v>121</v>
      </c>
      <c r="I47" s="349" t="s">
        <v>1777</v>
      </c>
      <c r="J47" s="353">
        <f t="shared" si="6"/>
        <v>165</v>
      </c>
      <c r="K47" s="353"/>
      <c r="L47" s="354"/>
      <c r="M47" s="351" t="s">
        <v>1</v>
      </c>
      <c r="N47" s="353" t="s">
        <v>1778</v>
      </c>
      <c r="O47" s="352">
        <f t="shared" si="3"/>
        <v>304</v>
      </c>
      <c r="P47" s="349"/>
      <c r="Q47" s="353"/>
      <c r="R47" s="353"/>
      <c r="S47" s="353"/>
      <c r="T47" s="353"/>
      <c r="U47" s="355" t="s">
        <v>58</v>
      </c>
      <c r="V47" s="334"/>
    </row>
    <row r="48" spans="1:22" s="335" customFormat="1" ht="12.75" customHeight="1">
      <c r="A48" s="347">
        <f t="shared" si="5"/>
        <v>837</v>
      </c>
      <c r="B48" s="356" t="s">
        <v>246</v>
      </c>
      <c r="C48" s="361"/>
      <c r="D48" s="366" t="s">
        <v>466</v>
      </c>
      <c r="E48" s="349" t="s">
        <v>561</v>
      </c>
      <c r="F48" s="350">
        <f t="shared" si="1"/>
        <v>302</v>
      </c>
      <c r="G48" s="351" t="s">
        <v>510</v>
      </c>
      <c r="H48" s="352">
        <f t="shared" si="2"/>
        <v>178</v>
      </c>
      <c r="I48" s="349" t="s">
        <v>1779</v>
      </c>
      <c r="J48" s="353" t="s">
        <v>1563</v>
      </c>
      <c r="K48" s="353"/>
      <c r="L48" s="354"/>
      <c r="M48" s="351" t="s">
        <v>1</v>
      </c>
      <c r="N48" s="353" t="s">
        <v>1780</v>
      </c>
      <c r="O48" s="352">
        <f t="shared" si="3"/>
        <v>268</v>
      </c>
      <c r="P48" s="349"/>
      <c r="Q48" s="353"/>
      <c r="R48" s="353"/>
      <c r="S48" s="353"/>
      <c r="T48" s="353"/>
      <c r="U48" s="355" t="s">
        <v>59</v>
      </c>
      <c r="V48" s="334"/>
    </row>
    <row r="49" spans="1:22" s="335" customFormat="1" ht="12.75" customHeight="1">
      <c r="A49" s="347">
        <f t="shared" si="5"/>
        <v>826</v>
      </c>
      <c r="B49" s="356" t="s">
        <v>1781</v>
      </c>
      <c r="C49" s="361"/>
      <c r="D49" s="363" t="s">
        <v>434</v>
      </c>
      <c r="E49" s="349" t="s">
        <v>1782</v>
      </c>
      <c r="F49" s="350">
        <f t="shared" si="1"/>
        <v>245</v>
      </c>
      <c r="G49" s="351" t="s">
        <v>1783</v>
      </c>
      <c r="H49" s="352">
        <f t="shared" si="2"/>
        <v>112</v>
      </c>
      <c r="I49" s="349" t="s">
        <v>1784</v>
      </c>
      <c r="J49" s="353">
        <f aca="true" t="shared" si="7" ref="J49:J62">IF(I49&lt;&gt;0,INT(7.86*(I49-7.95)^1.1),0)</f>
        <v>217</v>
      </c>
      <c r="K49" s="353"/>
      <c r="L49" s="354"/>
      <c r="M49" s="351" t="s">
        <v>1</v>
      </c>
      <c r="N49" s="353" t="s">
        <v>1785</v>
      </c>
      <c r="O49" s="352">
        <f t="shared" si="3"/>
        <v>252</v>
      </c>
      <c r="P49" s="369"/>
      <c r="Q49" s="370"/>
      <c r="R49" s="370"/>
      <c r="S49" s="353"/>
      <c r="T49" s="353"/>
      <c r="U49" s="355" t="s">
        <v>101</v>
      </c>
      <c r="V49" s="334"/>
    </row>
    <row r="50" spans="1:22" s="335" customFormat="1" ht="12.75" customHeight="1">
      <c r="A50" s="347">
        <f t="shared" si="5"/>
        <v>813</v>
      </c>
      <c r="B50" s="358" t="s">
        <v>933</v>
      </c>
      <c r="C50" s="359">
        <v>38455</v>
      </c>
      <c r="D50" s="360" t="s">
        <v>478</v>
      </c>
      <c r="E50" s="349" t="s">
        <v>1786</v>
      </c>
      <c r="F50" s="350">
        <f t="shared" si="1"/>
        <v>250</v>
      </c>
      <c r="G50" s="351" t="s">
        <v>600</v>
      </c>
      <c r="H50" s="352">
        <f t="shared" si="2"/>
        <v>182</v>
      </c>
      <c r="I50" s="349" t="s">
        <v>1787</v>
      </c>
      <c r="J50" s="353">
        <f t="shared" si="7"/>
        <v>167</v>
      </c>
      <c r="K50" s="353"/>
      <c r="L50" s="354"/>
      <c r="M50" s="351" t="s">
        <v>1</v>
      </c>
      <c r="N50" s="353" t="s">
        <v>1788</v>
      </c>
      <c r="O50" s="352">
        <f t="shared" si="3"/>
        <v>214</v>
      </c>
      <c r="P50" s="349"/>
      <c r="Q50" s="353"/>
      <c r="R50" s="353"/>
      <c r="S50" s="353"/>
      <c r="T50" s="353"/>
      <c r="U50" s="355" t="s">
        <v>102</v>
      </c>
      <c r="V50" s="334"/>
    </row>
    <row r="51" spans="1:22" s="335" customFormat="1" ht="12.75" customHeight="1">
      <c r="A51" s="347">
        <f t="shared" si="5"/>
        <v>809</v>
      </c>
      <c r="B51" s="364" t="s">
        <v>848</v>
      </c>
      <c r="C51" s="359">
        <v>38573</v>
      </c>
      <c r="D51" s="360" t="s">
        <v>466</v>
      </c>
      <c r="E51" s="349" t="s">
        <v>1789</v>
      </c>
      <c r="F51" s="350">
        <f t="shared" si="1"/>
        <v>355</v>
      </c>
      <c r="G51" s="351" t="s">
        <v>504</v>
      </c>
      <c r="H51" s="352">
        <f t="shared" si="2"/>
        <v>165</v>
      </c>
      <c r="I51" s="349" t="s">
        <v>1790</v>
      </c>
      <c r="J51" s="353">
        <f t="shared" si="7"/>
        <v>151</v>
      </c>
      <c r="K51" s="353"/>
      <c r="L51" s="354"/>
      <c r="M51" s="351" t="s">
        <v>1</v>
      </c>
      <c r="N51" s="353" t="s">
        <v>1791</v>
      </c>
      <c r="O51" s="352">
        <f t="shared" si="3"/>
        <v>138</v>
      </c>
      <c r="P51" s="349"/>
      <c r="Q51" s="353"/>
      <c r="R51" s="353"/>
      <c r="S51" s="353"/>
      <c r="T51" s="353"/>
      <c r="U51" s="355" t="s">
        <v>103</v>
      </c>
      <c r="V51" s="334"/>
    </row>
    <row r="52" spans="1:22" s="335" customFormat="1" ht="12.75" customHeight="1">
      <c r="A52" s="347">
        <f t="shared" si="5"/>
        <v>805</v>
      </c>
      <c r="B52" s="188" t="s">
        <v>940</v>
      </c>
      <c r="C52" s="188" t="s">
        <v>941</v>
      </c>
      <c r="D52" s="348" t="s">
        <v>1081</v>
      </c>
      <c r="E52" s="349" t="s">
        <v>536</v>
      </c>
      <c r="F52" s="350">
        <f t="shared" si="1"/>
        <v>338</v>
      </c>
      <c r="G52" s="351" t="s">
        <v>1792</v>
      </c>
      <c r="H52" s="352">
        <f t="shared" si="2"/>
        <v>202</v>
      </c>
      <c r="I52" s="349" t="s">
        <v>1793</v>
      </c>
      <c r="J52" s="353">
        <f t="shared" si="7"/>
        <v>164</v>
      </c>
      <c r="K52" s="353"/>
      <c r="L52" s="354"/>
      <c r="M52" s="351" t="s">
        <v>1</v>
      </c>
      <c r="N52" s="353" t="s">
        <v>521</v>
      </c>
      <c r="O52" s="352">
        <f t="shared" si="3"/>
        <v>101</v>
      </c>
      <c r="P52" s="349"/>
      <c r="Q52" s="353"/>
      <c r="R52" s="353"/>
      <c r="S52" s="353"/>
      <c r="T52" s="353"/>
      <c r="U52" s="355" t="s">
        <v>104</v>
      </c>
      <c r="V52" s="334"/>
    </row>
    <row r="53" spans="1:22" s="335" customFormat="1" ht="12.75" customHeight="1">
      <c r="A53" s="347">
        <f t="shared" si="5"/>
        <v>777</v>
      </c>
      <c r="B53" s="364" t="s">
        <v>1794</v>
      </c>
      <c r="C53" s="365"/>
      <c r="D53" s="366" t="s">
        <v>466</v>
      </c>
      <c r="E53" s="349" t="s">
        <v>872</v>
      </c>
      <c r="F53" s="350">
        <f t="shared" si="1"/>
        <v>276</v>
      </c>
      <c r="G53" s="351" t="s">
        <v>541</v>
      </c>
      <c r="H53" s="352">
        <f t="shared" si="2"/>
        <v>153</v>
      </c>
      <c r="I53" s="349" t="s">
        <v>1795</v>
      </c>
      <c r="J53" s="353">
        <f t="shared" si="7"/>
        <v>134</v>
      </c>
      <c r="K53" s="353"/>
      <c r="L53" s="354"/>
      <c r="M53" s="351" t="s">
        <v>1</v>
      </c>
      <c r="N53" s="353" t="s">
        <v>1777</v>
      </c>
      <c r="O53" s="352">
        <f t="shared" si="3"/>
        <v>214</v>
      </c>
      <c r="P53" s="349"/>
      <c r="Q53" s="353"/>
      <c r="R53" s="353"/>
      <c r="S53" s="353"/>
      <c r="T53" s="353"/>
      <c r="U53" s="355" t="s">
        <v>105</v>
      </c>
      <c r="V53" s="334"/>
    </row>
    <row r="54" spans="1:22" s="335" customFormat="1" ht="12.75" customHeight="1">
      <c r="A54" s="347">
        <f t="shared" si="5"/>
        <v>773</v>
      </c>
      <c r="B54" s="364" t="s">
        <v>1796</v>
      </c>
      <c r="C54" s="365"/>
      <c r="D54" s="366" t="s">
        <v>687</v>
      </c>
      <c r="E54" s="349" t="s">
        <v>1735</v>
      </c>
      <c r="F54" s="350">
        <f t="shared" si="1"/>
        <v>289</v>
      </c>
      <c r="G54" s="351" t="s">
        <v>818</v>
      </c>
      <c r="H54" s="352">
        <f t="shared" si="2"/>
        <v>204</v>
      </c>
      <c r="I54" s="349" t="s">
        <v>1797</v>
      </c>
      <c r="J54" s="353">
        <f t="shared" si="7"/>
        <v>62</v>
      </c>
      <c r="K54" s="353"/>
      <c r="L54" s="354"/>
      <c r="M54" s="351" t="s">
        <v>1</v>
      </c>
      <c r="N54" s="353" t="s">
        <v>1798</v>
      </c>
      <c r="O54" s="352">
        <f t="shared" si="3"/>
        <v>218</v>
      </c>
      <c r="P54" s="349"/>
      <c r="Q54" s="353"/>
      <c r="R54" s="353"/>
      <c r="S54" s="353"/>
      <c r="T54" s="353"/>
      <c r="U54" s="355" t="s">
        <v>110</v>
      </c>
      <c r="V54" s="334"/>
    </row>
    <row r="55" spans="1:22" s="335" customFormat="1" ht="12.75" customHeight="1">
      <c r="A55" s="347">
        <f t="shared" si="5"/>
        <v>771</v>
      </c>
      <c r="B55" s="358" t="s">
        <v>888</v>
      </c>
      <c r="C55" s="359">
        <v>38458</v>
      </c>
      <c r="D55" s="360" t="s">
        <v>466</v>
      </c>
      <c r="E55" s="349" t="s">
        <v>1799</v>
      </c>
      <c r="F55" s="350">
        <f t="shared" si="1"/>
        <v>140</v>
      </c>
      <c r="G55" s="351" t="s">
        <v>1759</v>
      </c>
      <c r="H55" s="352">
        <f t="shared" si="2"/>
        <v>144</v>
      </c>
      <c r="I55" s="349" t="s">
        <v>1800</v>
      </c>
      <c r="J55" s="353">
        <f t="shared" si="7"/>
        <v>237</v>
      </c>
      <c r="K55" s="353"/>
      <c r="L55" s="354"/>
      <c r="M55" s="351" t="s">
        <v>1</v>
      </c>
      <c r="N55" s="353" t="s">
        <v>1801</v>
      </c>
      <c r="O55" s="352">
        <f t="shared" si="3"/>
        <v>250</v>
      </c>
      <c r="P55" s="349"/>
      <c r="Q55" s="353"/>
      <c r="R55" s="353"/>
      <c r="S55" s="353"/>
      <c r="T55" s="353"/>
      <c r="U55" s="355" t="s">
        <v>111</v>
      </c>
      <c r="V55" s="334"/>
    </row>
    <row r="56" spans="1:22" s="335" customFormat="1" ht="12.75" customHeight="1">
      <c r="A56" s="347">
        <f t="shared" si="5"/>
        <v>761</v>
      </c>
      <c r="B56" s="364" t="s">
        <v>1802</v>
      </c>
      <c r="C56" s="365"/>
      <c r="D56" s="366" t="s">
        <v>1803</v>
      </c>
      <c r="E56" s="349" t="s">
        <v>1782</v>
      </c>
      <c r="F56" s="350">
        <f t="shared" si="1"/>
        <v>245</v>
      </c>
      <c r="G56" s="351" t="s">
        <v>1804</v>
      </c>
      <c r="H56" s="352">
        <f t="shared" si="2"/>
        <v>91</v>
      </c>
      <c r="I56" s="349" t="s">
        <v>1805</v>
      </c>
      <c r="J56" s="353">
        <f t="shared" si="7"/>
        <v>161</v>
      </c>
      <c r="K56" s="353"/>
      <c r="L56" s="354"/>
      <c r="M56" s="351" t="s">
        <v>1</v>
      </c>
      <c r="N56" s="353" t="s">
        <v>1806</v>
      </c>
      <c r="O56" s="352">
        <f t="shared" si="3"/>
        <v>264</v>
      </c>
      <c r="P56" s="349"/>
      <c r="Q56" s="353"/>
      <c r="R56" s="353"/>
      <c r="S56" s="353"/>
      <c r="T56" s="353"/>
      <c r="U56" s="355" t="s">
        <v>112</v>
      </c>
      <c r="V56" s="334"/>
    </row>
    <row r="57" spans="1:22" s="335" customFormat="1" ht="12.75" customHeight="1">
      <c r="A57" s="347">
        <f t="shared" si="5"/>
        <v>757</v>
      </c>
      <c r="B57" s="364" t="s">
        <v>334</v>
      </c>
      <c r="C57" s="359">
        <v>38409</v>
      </c>
      <c r="D57" s="360" t="s">
        <v>466</v>
      </c>
      <c r="E57" s="349" t="s">
        <v>872</v>
      </c>
      <c r="F57" s="350">
        <f t="shared" si="1"/>
        <v>276</v>
      </c>
      <c r="G57" s="351" t="s">
        <v>827</v>
      </c>
      <c r="H57" s="352">
        <f t="shared" si="2"/>
        <v>186</v>
      </c>
      <c r="I57" s="349" t="s">
        <v>1807</v>
      </c>
      <c r="J57" s="353">
        <f t="shared" si="7"/>
        <v>295</v>
      </c>
      <c r="K57" s="353"/>
      <c r="L57" s="354"/>
      <c r="M57" s="351"/>
      <c r="N57" s="353"/>
      <c r="O57" s="352">
        <f t="shared" si="3"/>
        <v>0</v>
      </c>
      <c r="P57" s="349"/>
      <c r="Q57" s="353"/>
      <c r="R57" s="353"/>
      <c r="S57" s="353"/>
      <c r="T57" s="353"/>
      <c r="U57" s="355" t="s">
        <v>115</v>
      </c>
      <c r="V57" s="334"/>
    </row>
    <row r="58" spans="1:22" s="335" customFormat="1" ht="12.75" customHeight="1">
      <c r="A58" s="347">
        <f t="shared" si="5"/>
        <v>752</v>
      </c>
      <c r="B58" s="361" t="s">
        <v>232</v>
      </c>
      <c r="C58" s="361" t="s">
        <v>746</v>
      </c>
      <c r="D58" s="363" t="s">
        <v>460</v>
      </c>
      <c r="E58" s="349" t="s">
        <v>1808</v>
      </c>
      <c r="F58" s="350">
        <f t="shared" si="1"/>
        <v>56</v>
      </c>
      <c r="G58" s="351" t="s">
        <v>1809</v>
      </c>
      <c r="H58" s="352">
        <f t="shared" si="2"/>
        <v>285</v>
      </c>
      <c r="I58" s="349" t="s">
        <v>1810</v>
      </c>
      <c r="J58" s="353">
        <f t="shared" si="7"/>
        <v>411</v>
      </c>
      <c r="K58" s="353"/>
      <c r="L58" s="354"/>
      <c r="M58" s="351"/>
      <c r="N58" s="353"/>
      <c r="O58" s="352">
        <f t="shared" si="3"/>
        <v>0</v>
      </c>
      <c r="P58" s="349"/>
      <c r="Q58" s="353"/>
      <c r="R58" s="353"/>
      <c r="S58" s="353"/>
      <c r="T58" s="353"/>
      <c r="U58" s="355" t="s">
        <v>116</v>
      </c>
      <c r="V58" s="334"/>
    </row>
    <row r="59" spans="1:22" s="335" customFormat="1" ht="12.75" customHeight="1">
      <c r="A59" s="347">
        <f t="shared" si="5"/>
        <v>728</v>
      </c>
      <c r="B59" s="188" t="s">
        <v>238</v>
      </c>
      <c r="C59" s="188" t="s">
        <v>920</v>
      </c>
      <c r="D59" s="348" t="s">
        <v>1698</v>
      </c>
      <c r="E59" s="349" t="s">
        <v>1811</v>
      </c>
      <c r="F59" s="350">
        <f t="shared" si="1"/>
        <v>223</v>
      </c>
      <c r="G59" s="351" t="s">
        <v>1812</v>
      </c>
      <c r="H59" s="352">
        <f t="shared" si="2"/>
        <v>135</v>
      </c>
      <c r="I59" s="349" t="s">
        <v>685</v>
      </c>
      <c r="J59" s="353">
        <f t="shared" si="7"/>
        <v>117</v>
      </c>
      <c r="K59" s="353"/>
      <c r="L59" s="354"/>
      <c r="M59" s="351" t="s">
        <v>1</v>
      </c>
      <c r="N59" s="353" t="s">
        <v>1813</v>
      </c>
      <c r="O59" s="352">
        <f t="shared" si="3"/>
        <v>253</v>
      </c>
      <c r="P59" s="349"/>
      <c r="Q59" s="353"/>
      <c r="R59" s="353"/>
      <c r="S59" s="353"/>
      <c r="T59" s="353"/>
      <c r="U59" s="355" t="s">
        <v>144</v>
      </c>
      <c r="V59" s="334"/>
    </row>
    <row r="60" spans="1:22" s="335" customFormat="1" ht="12.75" customHeight="1">
      <c r="A60" s="347">
        <f t="shared" si="5"/>
        <v>702</v>
      </c>
      <c r="B60" s="364" t="s">
        <v>98</v>
      </c>
      <c r="C60" s="365">
        <v>38681</v>
      </c>
      <c r="D60" s="366" t="s">
        <v>1081</v>
      </c>
      <c r="E60" s="349" t="s">
        <v>626</v>
      </c>
      <c r="F60" s="350">
        <f t="shared" si="1"/>
        <v>243</v>
      </c>
      <c r="G60" s="351" t="s">
        <v>1814</v>
      </c>
      <c r="H60" s="352">
        <f t="shared" si="2"/>
        <v>167</v>
      </c>
      <c r="I60" s="349" t="s">
        <v>1815</v>
      </c>
      <c r="J60" s="353">
        <f t="shared" si="7"/>
        <v>97</v>
      </c>
      <c r="K60" s="353"/>
      <c r="L60" s="354"/>
      <c r="M60" s="351" t="s">
        <v>1</v>
      </c>
      <c r="N60" s="353" t="s">
        <v>1816</v>
      </c>
      <c r="O60" s="352">
        <f t="shared" si="3"/>
        <v>195</v>
      </c>
      <c r="P60" s="349"/>
      <c r="Q60" s="353"/>
      <c r="R60" s="353"/>
      <c r="S60" s="353"/>
      <c r="T60" s="353"/>
      <c r="U60" s="355" t="s">
        <v>145</v>
      </c>
      <c r="V60" s="334"/>
    </row>
    <row r="61" spans="1:22" s="335" customFormat="1" ht="12.75" customHeight="1" thickBot="1">
      <c r="A61" s="371">
        <f t="shared" si="5"/>
        <v>697</v>
      </c>
      <c r="B61" s="372" t="s">
        <v>241</v>
      </c>
      <c r="C61" s="372" t="s">
        <v>198</v>
      </c>
      <c r="D61" s="363" t="s">
        <v>637</v>
      </c>
      <c r="E61" s="373" t="s">
        <v>1817</v>
      </c>
      <c r="F61" s="374">
        <f t="shared" si="1"/>
        <v>198</v>
      </c>
      <c r="G61" s="375" t="s">
        <v>651</v>
      </c>
      <c r="H61" s="376">
        <f t="shared" si="2"/>
        <v>140</v>
      </c>
      <c r="I61" s="373" t="s">
        <v>1818</v>
      </c>
      <c r="J61" s="377">
        <f t="shared" si="7"/>
        <v>237</v>
      </c>
      <c r="K61" s="377"/>
      <c r="L61" s="378"/>
      <c r="M61" s="375" t="s">
        <v>1</v>
      </c>
      <c r="N61" s="377" t="s">
        <v>1819</v>
      </c>
      <c r="O61" s="376">
        <f t="shared" si="3"/>
        <v>122</v>
      </c>
      <c r="P61" s="379"/>
      <c r="Q61" s="380"/>
      <c r="R61" s="380"/>
      <c r="S61" s="377"/>
      <c r="T61" s="377"/>
      <c r="U61" s="355" t="s">
        <v>146</v>
      </c>
      <c r="V61" s="334"/>
    </row>
    <row r="62" spans="1:22" s="335" customFormat="1" ht="12.75" customHeight="1">
      <c r="A62" s="347">
        <f aca="true" t="shared" si="8" ref="A62:A71">SUM(F62+H62+J62+L62+O62)</f>
        <v>672</v>
      </c>
      <c r="B62" s="195" t="s">
        <v>332</v>
      </c>
      <c r="C62" s="356" t="s">
        <v>200</v>
      </c>
      <c r="D62" s="357" t="s">
        <v>440</v>
      </c>
      <c r="E62" s="349" t="s">
        <v>1820</v>
      </c>
      <c r="F62" s="350">
        <f t="shared" si="1"/>
        <v>199</v>
      </c>
      <c r="G62" s="351" t="s">
        <v>600</v>
      </c>
      <c r="H62" s="352">
        <f t="shared" si="2"/>
        <v>182</v>
      </c>
      <c r="I62" s="349" t="s">
        <v>1821</v>
      </c>
      <c r="J62" s="353">
        <f t="shared" si="7"/>
        <v>138</v>
      </c>
      <c r="K62" s="353"/>
      <c r="L62" s="354"/>
      <c r="M62" s="351" t="s">
        <v>1</v>
      </c>
      <c r="N62" s="353" t="s">
        <v>1822</v>
      </c>
      <c r="O62" s="352">
        <f t="shared" si="3"/>
        <v>153</v>
      </c>
      <c r="P62" s="349"/>
      <c r="Q62" s="353"/>
      <c r="R62" s="353"/>
      <c r="S62" s="353"/>
      <c r="T62" s="353"/>
      <c r="U62" s="355" t="s">
        <v>148</v>
      </c>
      <c r="V62" s="334"/>
    </row>
    <row r="63" spans="1:22" s="335" customFormat="1" ht="12.75" customHeight="1">
      <c r="A63" s="347">
        <f t="shared" si="8"/>
        <v>668</v>
      </c>
      <c r="B63" s="356" t="s">
        <v>1823</v>
      </c>
      <c r="C63" s="361"/>
      <c r="D63" s="366" t="s">
        <v>687</v>
      </c>
      <c r="E63" s="349" t="s">
        <v>659</v>
      </c>
      <c r="F63" s="350">
        <f t="shared" si="1"/>
        <v>209</v>
      </c>
      <c r="G63" s="351" t="s">
        <v>930</v>
      </c>
      <c r="H63" s="352">
        <f t="shared" si="2"/>
        <v>121</v>
      </c>
      <c r="I63" s="349" t="s">
        <v>1824</v>
      </c>
      <c r="J63" s="353" t="s">
        <v>1825</v>
      </c>
      <c r="K63" s="353"/>
      <c r="L63" s="354"/>
      <c r="M63" s="351" t="s">
        <v>1</v>
      </c>
      <c r="N63" s="353" t="s">
        <v>1826</v>
      </c>
      <c r="O63" s="352">
        <f t="shared" si="3"/>
        <v>171</v>
      </c>
      <c r="P63" s="349"/>
      <c r="Q63" s="353"/>
      <c r="R63" s="353"/>
      <c r="S63" s="353"/>
      <c r="T63" s="353"/>
      <c r="U63" s="355" t="s">
        <v>149</v>
      </c>
      <c r="V63" s="334"/>
    </row>
    <row r="64" spans="1:22" s="335" customFormat="1" ht="12.75" customHeight="1" thickBot="1">
      <c r="A64" s="371">
        <f t="shared" si="8"/>
        <v>656</v>
      </c>
      <c r="B64" s="381" t="s">
        <v>1827</v>
      </c>
      <c r="C64" s="372"/>
      <c r="D64" s="366" t="s">
        <v>687</v>
      </c>
      <c r="E64" s="373" t="s">
        <v>1820</v>
      </c>
      <c r="F64" s="374">
        <f t="shared" si="1"/>
        <v>199</v>
      </c>
      <c r="G64" s="375" t="s">
        <v>914</v>
      </c>
      <c r="H64" s="376">
        <f t="shared" si="2"/>
        <v>117</v>
      </c>
      <c r="I64" s="373" t="s">
        <v>1828</v>
      </c>
      <c r="J64" s="377">
        <f>IF(I64&lt;&gt;0,INT(7.86*(I64-7.95)^1.1),0)</f>
        <v>162</v>
      </c>
      <c r="K64" s="377"/>
      <c r="L64" s="378"/>
      <c r="M64" s="375" t="s">
        <v>1</v>
      </c>
      <c r="N64" s="377" t="s">
        <v>1829</v>
      </c>
      <c r="O64" s="376">
        <f t="shared" si="3"/>
        <v>178</v>
      </c>
      <c r="P64" s="379"/>
      <c r="Q64" s="380"/>
      <c r="R64" s="380"/>
      <c r="S64" s="377"/>
      <c r="T64" s="377"/>
      <c r="U64" s="355" t="s">
        <v>150</v>
      </c>
      <c r="V64" s="334"/>
    </row>
    <row r="65" spans="1:22" s="335" customFormat="1" ht="12.75" customHeight="1">
      <c r="A65" s="347">
        <f t="shared" si="8"/>
        <v>605</v>
      </c>
      <c r="B65" s="364" t="s">
        <v>1830</v>
      </c>
      <c r="C65" s="365"/>
      <c r="D65" s="366" t="s">
        <v>478</v>
      </c>
      <c r="E65" s="349" t="s">
        <v>1831</v>
      </c>
      <c r="F65" s="350">
        <f t="shared" si="1"/>
        <v>278</v>
      </c>
      <c r="G65" s="351" t="s">
        <v>520</v>
      </c>
      <c r="H65" s="352">
        <f t="shared" si="2"/>
        <v>194</v>
      </c>
      <c r="I65" s="349" t="s">
        <v>1700</v>
      </c>
      <c r="J65" s="353">
        <f>IF(I65&lt;&gt;0,INT(7.86*(I65-7.95)^1.1),0)</f>
        <v>133</v>
      </c>
      <c r="K65" s="353"/>
      <c r="L65" s="354"/>
      <c r="M65" s="351"/>
      <c r="N65" s="353"/>
      <c r="O65" s="352">
        <f t="shared" si="3"/>
        <v>0</v>
      </c>
      <c r="P65" s="349"/>
      <c r="Q65" s="353"/>
      <c r="R65" s="353"/>
      <c r="S65" s="353"/>
      <c r="T65" s="353"/>
      <c r="U65" s="355" t="s">
        <v>151</v>
      </c>
      <c r="V65" s="334"/>
    </row>
    <row r="66" spans="1:22" s="335" customFormat="1" ht="12.75" customHeight="1">
      <c r="A66" s="347">
        <f t="shared" si="8"/>
        <v>539</v>
      </c>
      <c r="B66" s="188" t="s">
        <v>944</v>
      </c>
      <c r="C66" s="188" t="s">
        <v>945</v>
      </c>
      <c r="D66" s="348" t="s">
        <v>609</v>
      </c>
      <c r="E66" s="349" t="s">
        <v>1832</v>
      </c>
      <c r="F66" s="350">
        <f t="shared" si="1"/>
        <v>161</v>
      </c>
      <c r="G66" s="351" t="s">
        <v>976</v>
      </c>
      <c r="H66" s="352">
        <f t="shared" si="2"/>
        <v>107</v>
      </c>
      <c r="I66" s="349" t="s">
        <v>1787</v>
      </c>
      <c r="J66" s="353">
        <f>IF(I66&lt;&gt;0,INT(7.86*(I66-7.95)^1.1),0)</f>
        <v>167</v>
      </c>
      <c r="K66" s="353"/>
      <c r="L66" s="354"/>
      <c r="M66" s="351" t="s">
        <v>1</v>
      </c>
      <c r="N66" s="353" t="s">
        <v>1833</v>
      </c>
      <c r="O66" s="352">
        <f t="shared" si="3"/>
        <v>104</v>
      </c>
      <c r="P66" s="349"/>
      <c r="Q66" s="353"/>
      <c r="R66" s="353"/>
      <c r="S66" s="353"/>
      <c r="T66" s="353"/>
      <c r="U66" s="355" t="s">
        <v>152</v>
      </c>
      <c r="V66" s="334"/>
    </row>
    <row r="67" spans="1:22" s="335" customFormat="1" ht="12.75" customHeight="1" thickBot="1">
      <c r="A67" s="371">
        <f t="shared" si="8"/>
        <v>537</v>
      </c>
      <c r="B67" s="382" t="s">
        <v>239</v>
      </c>
      <c r="C67" s="383">
        <v>38929</v>
      </c>
      <c r="D67" s="366" t="s">
        <v>1698</v>
      </c>
      <c r="E67" s="373" t="s">
        <v>680</v>
      </c>
      <c r="F67" s="374">
        <f t="shared" si="1"/>
        <v>164</v>
      </c>
      <c r="G67" s="375" t="s">
        <v>1834</v>
      </c>
      <c r="H67" s="376">
        <f t="shared" si="2"/>
        <v>69</v>
      </c>
      <c r="I67" s="373" t="s">
        <v>1835</v>
      </c>
      <c r="J67" s="377">
        <f>IF(I67&lt;&gt;0,INT(7.86*(I67-7.95)^1.1),0)</f>
        <v>98</v>
      </c>
      <c r="K67" s="377"/>
      <c r="L67" s="378"/>
      <c r="M67" s="375" t="s">
        <v>1</v>
      </c>
      <c r="N67" s="377" t="s">
        <v>1836</v>
      </c>
      <c r="O67" s="376">
        <f t="shared" si="3"/>
        <v>206</v>
      </c>
      <c r="P67" s="379"/>
      <c r="Q67" s="380"/>
      <c r="R67" s="380"/>
      <c r="S67" s="377"/>
      <c r="T67" s="377"/>
      <c r="U67" s="355" t="s">
        <v>153</v>
      </c>
      <c r="V67" s="334"/>
    </row>
    <row r="68" spans="1:22" s="335" customFormat="1" ht="12.75" customHeight="1">
      <c r="A68" s="347">
        <f t="shared" si="8"/>
        <v>507</v>
      </c>
      <c r="B68" s="356" t="s">
        <v>1837</v>
      </c>
      <c r="C68" s="361"/>
      <c r="D68" s="360" t="s">
        <v>609</v>
      </c>
      <c r="E68" s="349" t="s">
        <v>1838</v>
      </c>
      <c r="F68" s="350">
        <f t="shared" si="1"/>
        <v>163</v>
      </c>
      <c r="G68" s="351" t="s">
        <v>665</v>
      </c>
      <c r="H68" s="352">
        <f t="shared" si="2"/>
        <v>110</v>
      </c>
      <c r="I68" s="349" t="s">
        <v>1839</v>
      </c>
      <c r="J68" s="353" t="s">
        <v>1840</v>
      </c>
      <c r="K68" s="353"/>
      <c r="L68" s="354"/>
      <c r="M68" s="351" t="s">
        <v>1</v>
      </c>
      <c r="N68" s="353" t="s">
        <v>1841</v>
      </c>
      <c r="O68" s="352">
        <f t="shared" si="3"/>
        <v>109</v>
      </c>
      <c r="P68" s="349"/>
      <c r="Q68" s="353"/>
      <c r="R68" s="353"/>
      <c r="S68" s="353"/>
      <c r="T68" s="353"/>
      <c r="U68" s="355" t="s">
        <v>155</v>
      </c>
      <c r="V68" s="334"/>
    </row>
    <row r="69" spans="1:22" s="335" customFormat="1" ht="15">
      <c r="A69" s="347">
        <f t="shared" si="8"/>
        <v>440</v>
      </c>
      <c r="B69" s="364" t="s">
        <v>1842</v>
      </c>
      <c r="C69" s="365"/>
      <c r="D69" s="366" t="s">
        <v>687</v>
      </c>
      <c r="E69" s="349" t="s">
        <v>1843</v>
      </c>
      <c r="F69" s="350">
        <f t="shared" si="1"/>
        <v>68</v>
      </c>
      <c r="G69" s="351" t="s">
        <v>1844</v>
      </c>
      <c r="H69" s="352">
        <f t="shared" si="2"/>
        <v>59</v>
      </c>
      <c r="I69" s="349" t="s">
        <v>1845</v>
      </c>
      <c r="J69" s="353">
        <f aca="true" t="shared" si="9" ref="J69:J76">IF(I69&lt;&gt;0,INT(7.86*(I69-7.95)^1.1),0)</f>
        <v>188</v>
      </c>
      <c r="K69" s="353"/>
      <c r="L69" s="354"/>
      <c r="M69" s="351" t="s">
        <v>1</v>
      </c>
      <c r="N69" s="353" t="s">
        <v>1846</v>
      </c>
      <c r="O69" s="352">
        <f t="shared" si="3"/>
        <v>125</v>
      </c>
      <c r="P69" s="349"/>
      <c r="Q69" s="353"/>
      <c r="R69" s="353"/>
      <c r="S69" s="353"/>
      <c r="T69" s="353"/>
      <c r="U69" s="355" t="s">
        <v>156</v>
      </c>
      <c r="V69" s="334"/>
    </row>
    <row r="70" spans="1:22" s="335" customFormat="1" ht="15.75" thickBot="1">
      <c r="A70" s="371">
        <f t="shared" si="8"/>
        <v>434</v>
      </c>
      <c r="B70" s="372" t="s">
        <v>362</v>
      </c>
      <c r="C70" s="372" t="s">
        <v>198</v>
      </c>
      <c r="D70" s="363" t="s">
        <v>637</v>
      </c>
      <c r="E70" s="373" t="s">
        <v>1847</v>
      </c>
      <c r="F70" s="374">
        <f t="shared" si="1"/>
        <v>91</v>
      </c>
      <c r="G70" s="375" t="s">
        <v>1848</v>
      </c>
      <c r="H70" s="376">
        <f t="shared" si="2"/>
        <v>89</v>
      </c>
      <c r="I70" s="373" t="s">
        <v>1849</v>
      </c>
      <c r="J70" s="377">
        <f t="shared" si="9"/>
        <v>151</v>
      </c>
      <c r="K70" s="377"/>
      <c r="L70" s="378"/>
      <c r="M70" s="375" t="s">
        <v>1</v>
      </c>
      <c r="N70" s="377" t="s">
        <v>1850</v>
      </c>
      <c r="O70" s="376">
        <f t="shared" si="3"/>
        <v>103</v>
      </c>
      <c r="P70" s="379"/>
      <c r="Q70" s="380"/>
      <c r="R70" s="380"/>
      <c r="S70" s="377"/>
      <c r="T70" s="377"/>
      <c r="U70" s="355" t="s">
        <v>158</v>
      </c>
      <c r="V70" s="334"/>
    </row>
    <row r="71" spans="1:22" s="335" customFormat="1" ht="15">
      <c r="A71" s="347">
        <f t="shared" si="8"/>
        <v>428</v>
      </c>
      <c r="B71" s="188" t="s">
        <v>147</v>
      </c>
      <c r="C71" s="188" t="s">
        <v>958</v>
      </c>
      <c r="D71" s="348" t="s">
        <v>1698</v>
      </c>
      <c r="E71" s="349" t="s">
        <v>571</v>
      </c>
      <c r="F71" s="350">
        <f t="shared" si="1"/>
        <v>195</v>
      </c>
      <c r="G71" s="351" t="s">
        <v>1851</v>
      </c>
      <c r="H71" s="352">
        <f t="shared" si="2"/>
        <v>28</v>
      </c>
      <c r="I71" s="349" t="s">
        <v>1852</v>
      </c>
      <c r="J71" s="353">
        <f t="shared" si="9"/>
        <v>65</v>
      </c>
      <c r="K71" s="353"/>
      <c r="L71" s="354"/>
      <c r="M71" s="351" t="s">
        <v>1</v>
      </c>
      <c r="N71" s="353" t="s">
        <v>763</v>
      </c>
      <c r="O71" s="352">
        <f t="shared" si="3"/>
        <v>140</v>
      </c>
      <c r="P71" s="349"/>
      <c r="Q71" s="353"/>
      <c r="R71" s="353"/>
      <c r="S71" s="353"/>
      <c r="T71" s="353"/>
      <c r="U71" s="355" t="s">
        <v>159</v>
      </c>
      <c r="V71" s="334"/>
    </row>
    <row r="72" spans="1:21" s="335" customFormat="1" ht="15">
      <c r="A72" s="347">
        <f aca="true" t="shared" si="10" ref="A72:A77">SUM(F72+H72+J72+L72+O72)</f>
        <v>418</v>
      </c>
      <c r="B72" s="188" t="s">
        <v>1000</v>
      </c>
      <c r="C72" s="188" t="s">
        <v>1001</v>
      </c>
      <c r="D72" s="348" t="s">
        <v>1081</v>
      </c>
      <c r="E72" s="349" t="s">
        <v>1853</v>
      </c>
      <c r="F72" s="350">
        <f aca="true" t="shared" si="11" ref="F72:F77">IF(E72&lt;&gt;0,INT(46.0849*(13-E72)^1.81),0)</f>
        <v>43</v>
      </c>
      <c r="G72" s="351" t="s">
        <v>1854</v>
      </c>
      <c r="H72" s="352">
        <f aca="true" t="shared" si="12" ref="H72:H77">IF(G72&lt;&gt;0,INT(0.188807*((G72*100)-210)^1.41),0)</f>
        <v>66</v>
      </c>
      <c r="I72" s="349" t="s">
        <v>705</v>
      </c>
      <c r="J72" s="353">
        <f t="shared" si="9"/>
        <v>278</v>
      </c>
      <c r="K72" s="353"/>
      <c r="L72" s="354"/>
      <c r="M72" s="351" t="s">
        <v>1</v>
      </c>
      <c r="N72" s="353" t="s">
        <v>1855</v>
      </c>
      <c r="O72" s="352">
        <f aca="true" t="shared" si="13" ref="O72:O77">IF(M72+N72&lt;&gt;0,INT(0.19889*(185-((M72*60)+N72))^1.88),0)</f>
        <v>31</v>
      </c>
      <c r="P72" s="349"/>
      <c r="Q72" s="353"/>
      <c r="R72" s="353"/>
      <c r="S72" s="353"/>
      <c r="T72" s="353"/>
      <c r="U72" s="355" t="s">
        <v>160</v>
      </c>
    </row>
    <row r="73" spans="1:21" s="335" customFormat="1" ht="15.75" thickBot="1">
      <c r="A73" s="371">
        <f t="shared" si="10"/>
        <v>407</v>
      </c>
      <c r="B73" s="384" t="s">
        <v>154</v>
      </c>
      <c r="C73" s="385">
        <v>38729</v>
      </c>
      <c r="D73" s="386" t="s">
        <v>609</v>
      </c>
      <c r="E73" s="373" t="s">
        <v>1856</v>
      </c>
      <c r="F73" s="374">
        <f t="shared" si="11"/>
        <v>106</v>
      </c>
      <c r="G73" s="375" t="s">
        <v>1857</v>
      </c>
      <c r="H73" s="376">
        <f t="shared" si="12"/>
        <v>56</v>
      </c>
      <c r="I73" s="373" t="s">
        <v>1858</v>
      </c>
      <c r="J73" s="377">
        <f t="shared" si="9"/>
        <v>147</v>
      </c>
      <c r="K73" s="377"/>
      <c r="L73" s="378"/>
      <c r="M73" s="375" t="s">
        <v>1</v>
      </c>
      <c r="N73" s="377" t="s">
        <v>1859</v>
      </c>
      <c r="O73" s="376">
        <f t="shared" si="13"/>
        <v>98</v>
      </c>
      <c r="P73" s="379"/>
      <c r="Q73" s="380"/>
      <c r="R73" s="380"/>
      <c r="S73" s="377"/>
      <c r="T73" s="377"/>
      <c r="U73" s="355" t="s">
        <v>254</v>
      </c>
    </row>
    <row r="74" spans="1:21" s="335" customFormat="1" ht="15">
      <c r="A74" s="347">
        <f t="shared" si="10"/>
        <v>398</v>
      </c>
      <c r="B74" s="194" t="s">
        <v>991</v>
      </c>
      <c r="C74" s="387">
        <v>38942</v>
      </c>
      <c r="D74" s="348" t="s">
        <v>609</v>
      </c>
      <c r="E74" s="349" t="s">
        <v>1860</v>
      </c>
      <c r="F74" s="350">
        <f t="shared" si="11"/>
        <v>107</v>
      </c>
      <c r="G74" s="351" t="s">
        <v>1861</v>
      </c>
      <c r="H74" s="352">
        <f t="shared" si="12"/>
        <v>67</v>
      </c>
      <c r="I74" s="349" t="s">
        <v>1862</v>
      </c>
      <c r="J74" s="353">
        <f t="shared" si="9"/>
        <v>83</v>
      </c>
      <c r="K74" s="353"/>
      <c r="L74" s="354"/>
      <c r="M74" s="351" t="s">
        <v>1</v>
      </c>
      <c r="N74" s="353" t="s">
        <v>1863</v>
      </c>
      <c r="O74" s="352">
        <f t="shared" si="13"/>
        <v>141</v>
      </c>
      <c r="P74" s="349"/>
      <c r="Q74" s="353"/>
      <c r="R74" s="353"/>
      <c r="S74" s="353"/>
      <c r="T74" s="353"/>
      <c r="U74" s="355" t="s">
        <v>957</v>
      </c>
    </row>
    <row r="75" spans="1:21" s="335" customFormat="1" ht="15">
      <c r="A75" s="347">
        <f t="shared" si="10"/>
        <v>391</v>
      </c>
      <c r="B75" s="356" t="s">
        <v>1864</v>
      </c>
      <c r="C75" s="361"/>
      <c r="D75" s="366" t="s">
        <v>687</v>
      </c>
      <c r="E75" s="349" t="s">
        <v>1865</v>
      </c>
      <c r="F75" s="350">
        <f t="shared" si="11"/>
        <v>37</v>
      </c>
      <c r="G75" s="351" t="s">
        <v>959</v>
      </c>
      <c r="H75" s="352">
        <f t="shared" si="12"/>
        <v>39</v>
      </c>
      <c r="I75" s="349" t="s">
        <v>1866</v>
      </c>
      <c r="J75" s="353">
        <f t="shared" si="9"/>
        <v>150</v>
      </c>
      <c r="K75" s="353"/>
      <c r="L75" s="354"/>
      <c r="M75" s="351" t="s">
        <v>1</v>
      </c>
      <c r="N75" s="353" t="s">
        <v>1867</v>
      </c>
      <c r="O75" s="352">
        <f t="shared" si="13"/>
        <v>165</v>
      </c>
      <c r="P75" s="349"/>
      <c r="Q75" s="353"/>
      <c r="R75" s="353"/>
      <c r="S75" s="353"/>
      <c r="T75" s="353"/>
      <c r="U75" s="355" t="s">
        <v>961</v>
      </c>
    </row>
    <row r="76" spans="1:21" ht="15">
      <c r="A76" s="347">
        <f t="shared" si="10"/>
        <v>279</v>
      </c>
      <c r="B76" s="356" t="s">
        <v>1868</v>
      </c>
      <c r="C76" s="361"/>
      <c r="D76" s="360" t="s">
        <v>609</v>
      </c>
      <c r="E76" s="349" t="s">
        <v>636</v>
      </c>
      <c r="F76" s="350">
        <f t="shared" si="11"/>
        <v>88</v>
      </c>
      <c r="G76" s="351" t="s">
        <v>1869</v>
      </c>
      <c r="H76" s="352">
        <f t="shared" si="12"/>
        <v>23</v>
      </c>
      <c r="I76" s="349" t="s">
        <v>1870</v>
      </c>
      <c r="J76" s="353">
        <f t="shared" si="9"/>
        <v>114</v>
      </c>
      <c r="K76" s="353"/>
      <c r="L76" s="354"/>
      <c r="M76" s="351" t="s">
        <v>1</v>
      </c>
      <c r="N76" s="353" t="s">
        <v>1871</v>
      </c>
      <c r="O76" s="352">
        <f t="shared" si="13"/>
        <v>54</v>
      </c>
      <c r="P76" s="349"/>
      <c r="Q76" s="353"/>
      <c r="R76" s="353"/>
      <c r="S76" s="353"/>
      <c r="T76" s="353"/>
      <c r="U76" s="355" t="s">
        <v>965</v>
      </c>
    </row>
    <row r="77" spans="1:21" ht="15.75" thickBot="1">
      <c r="A77" s="371">
        <f t="shared" si="10"/>
        <v>250</v>
      </c>
      <c r="B77" s="381" t="s">
        <v>1872</v>
      </c>
      <c r="C77" s="372"/>
      <c r="D77" s="366" t="s">
        <v>687</v>
      </c>
      <c r="E77" s="373" t="s">
        <v>1873</v>
      </c>
      <c r="F77" s="374">
        <f t="shared" si="11"/>
        <v>45</v>
      </c>
      <c r="G77" s="375" t="s">
        <v>959</v>
      </c>
      <c r="H77" s="376">
        <f t="shared" si="12"/>
        <v>39</v>
      </c>
      <c r="I77" s="373" t="s">
        <v>1874</v>
      </c>
      <c r="J77" s="377" t="s">
        <v>199</v>
      </c>
      <c r="K77" s="377"/>
      <c r="L77" s="378"/>
      <c r="M77" s="375" t="s">
        <v>1</v>
      </c>
      <c r="N77" s="377" t="s">
        <v>1875</v>
      </c>
      <c r="O77" s="376">
        <f t="shared" si="13"/>
        <v>131</v>
      </c>
      <c r="P77" s="379"/>
      <c r="Q77" s="380"/>
      <c r="R77" s="380"/>
      <c r="S77" s="377"/>
      <c r="T77" s="377"/>
      <c r="U77" s="355" t="s">
        <v>969</v>
      </c>
    </row>
    <row r="78" ht="6.75" customHeight="1"/>
    <row r="79" spans="1:21" ht="15">
      <c r="A79" s="347">
        <f>SUM(F79+H79+J79+L79+O79)</f>
        <v>739</v>
      </c>
      <c r="B79" s="364" t="s">
        <v>242</v>
      </c>
      <c r="C79" s="361" t="s">
        <v>198</v>
      </c>
      <c r="D79" s="360" t="s">
        <v>440</v>
      </c>
      <c r="E79" s="349" t="s">
        <v>1876</v>
      </c>
      <c r="F79" s="350">
        <f>IF(E79&lt;&gt;0,INT(46.0849*(13-E79)^1.81),0)</f>
        <v>235</v>
      </c>
      <c r="G79" s="351" t="s">
        <v>577</v>
      </c>
      <c r="H79" s="352">
        <f>IF(G79&lt;&gt;0,INT(0.188807*((G79*100)-210)^1.41),0)</f>
        <v>163</v>
      </c>
      <c r="I79" s="349" t="s">
        <v>807</v>
      </c>
      <c r="J79" s="353">
        <f>IF(I79&lt;&gt;0,INT(7.86*(I79-7.95)^1.1),0)</f>
        <v>101</v>
      </c>
      <c r="K79" s="353"/>
      <c r="L79" s="354"/>
      <c r="M79" s="351" t="s">
        <v>1</v>
      </c>
      <c r="N79" s="353" t="s">
        <v>1877</v>
      </c>
      <c r="O79" s="352">
        <f>IF(M79+N79&lt;&gt;0,INT(0.19889*(185-((M79*60)+N79))^1.88),0)</f>
        <v>240</v>
      </c>
      <c r="P79" s="349"/>
      <c r="Q79" s="353"/>
      <c r="R79" s="353"/>
      <c r="S79" s="353"/>
      <c r="T79" s="353"/>
      <c r="U79" s="355" t="s">
        <v>1026</v>
      </c>
    </row>
    <row r="80" spans="1:21" ht="15">
      <c r="A80" s="347">
        <f>SUM(F80+H80+J80+L80+O80)</f>
        <v>792</v>
      </c>
      <c r="B80" s="195" t="s">
        <v>233</v>
      </c>
      <c r="C80" s="356" t="s">
        <v>200</v>
      </c>
      <c r="D80" s="357" t="s">
        <v>440</v>
      </c>
      <c r="E80" s="349" t="s">
        <v>780</v>
      </c>
      <c r="F80" s="350">
        <f>IF(E80&lt;&gt;0,INT(46.0849*(13-E80)^1.81),0)</f>
        <v>154</v>
      </c>
      <c r="G80" s="351" t="s">
        <v>585</v>
      </c>
      <c r="H80" s="352">
        <f>IF(G80&lt;&gt;0,INT(0.188807*((G80*100)-210)^1.41),0)</f>
        <v>105</v>
      </c>
      <c r="I80" s="349" t="s">
        <v>1878</v>
      </c>
      <c r="J80" s="353">
        <f>IF(I80&lt;&gt;0,INT(7.86*(I80-7.95)^1.1),0)</f>
        <v>248</v>
      </c>
      <c r="K80" s="353"/>
      <c r="L80" s="354"/>
      <c r="M80" s="351" t="s">
        <v>1</v>
      </c>
      <c r="N80" s="353" t="s">
        <v>1879</v>
      </c>
      <c r="O80" s="352">
        <f>IF(M80+N80&lt;&gt;0,INT(0.19889*(185-((M80*60)+N80))^1.88),0)</f>
        <v>285</v>
      </c>
      <c r="P80" s="349"/>
      <c r="Q80" s="353"/>
      <c r="R80" s="353"/>
      <c r="S80" s="353"/>
      <c r="T80" s="353"/>
      <c r="U80" s="355" t="s">
        <v>1026</v>
      </c>
    </row>
    <row r="81" spans="1:21" ht="15">
      <c r="A81" s="347">
        <f>SUM(F81+H81+J81+L81+O81)</f>
        <v>814</v>
      </c>
      <c r="B81" s="364" t="s">
        <v>904</v>
      </c>
      <c r="C81" s="361" t="s">
        <v>198</v>
      </c>
      <c r="D81" s="360" t="s">
        <v>440</v>
      </c>
      <c r="E81" s="349" t="s">
        <v>1880</v>
      </c>
      <c r="F81" s="350">
        <f>IF(E81&lt;&gt;0,INT(46.0849*(13-E81)^1.81),0)</f>
        <v>283</v>
      </c>
      <c r="G81" s="351" t="s">
        <v>520</v>
      </c>
      <c r="H81" s="352">
        <f>IF(G81&lt;&gt;0,INT(0.188807*((G81*100)-210)^1.41),0)</f>
        <v>194</v>
      </c>
      <c r="I81" s="349" t="s">
        <v>1881</v>
      </c>
      <c r="J81" s="353">
        <f>IF(I81&lt;&gt;0,INT(7.86*(I81-7.95)^1.1),0)</f>
        <v>105</v>
      </c>
      <c r="K81" s="353"/>
      <c r="L81" s="354"/>
      <c r="M81" s="351" t="s">
        <v>1</v>
      </c>
      <c r="N81" s="353" t="s">
        <v>1882</v>
      </c>
      <c r="O81" s="352">
        <f>IF(M81+N81&lt;&gt;0,INT(0.19889*(185-((M81*60)+N81))^1.88),0)</f>
        <v>232</v>
      </c>
      <c r="P81" s="349"/>
      <c r="Q81" s="353"/>
      <c r="R81" s="353"/>
      <c r="S81" s="353"/>
      <c r="T81" s="353"/>
      <c r="U81" s="355" t="s">
        <v>1026</v>
      </c>
    </row>
  </sheetData>
  <sheetProtection/>
  <mergeCells count="4">
    <mergeCell ref="M7:N7"/>
    <mergeCell ref="A1:V1"/>
    <mergeCell ref="A2:V2"/>
    <mergeCell ref="A3:V3"/>
  </mergeCells>
  <printOptions/>
  <pageMargins left="0.2708333333333333" right="0.21875" top="0.28125" bottom="0.48958333333333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view="pageLayout" workbookViewId="0" topLeftCell="A1">
      <selection activeCell="I24" sqref="I24"/>
    </sheetView>
  </sheetViews>
  <sheetFormatPr defaultColWidth="9.00390625" defaultRowHeight="12.75"/>
  <cols>
    <col min="1" max="1" width="4.25390625" style="0" customWidth="1"/>
    <col min="2" max="2" width="16.875" style="0" customWidth="1"/>
    <col min="3" max="3" width="9.875" style="0" customWidth="1"/>
    <col min="4" max="4" width="7.125" style="0" customWidth="1"/>
    <col min="5" max="5" width="5.25390625" style="0" customWidth="1"/>
    <col min="6" max="6" width="3.25390625" style="0" customWidth="1"/>
    <col min="7" max="7" width="7.00390625" style="0" customWidth="1"/>
    <col min="8" max="8" width="6.00390625" style="0" customWidth="1"/>
    <col min="10" max="10" width="5.125" style="0" customWidth="1"/>
    <col min="11" max="11" width="7.75390625" style="0" customWidth="1"/>
    <col min="12" max="12" width="3.25390625" style="0" customWidth="1"/>
    <col min="13" max="13" width="6.75390625" style="0" customWidth="1"/>
    <col min="14" max="14" width="5.375" style="0" customWidth="1"/>
  </cols>
  <sheetData>
    <row r="1" spans="1:14" s="7" customFormat="1" ht="23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s="7" customFormat="1" ht="18.75" customHeight="1">
      <c r="A2" s="470" t="s">
        <v>267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s="7" customFormat="1" ht="18.75" customHeight="1">
      <c r="A3" s="470" t="s">
        <v>270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6" s="301" customFormat="1" ht="6.75" customHeight="1">
      <c r="A4" s="300"/>
      <c r="B4" s="300"/>
      <c r="C4" s="300"/>
      <c r="D4" s="300"/>
      <c r="E4" s="300"/>
      <c r="F4" s="300"/>
    </row>
    <row r="5" spans="1:14" s="335" customFormat="1" ht="15.75">
      <c r="A5" s="420" t="s">
        <v>1897</v>
      </c>
      <c r="B5" s="398"/>
      <c r="C5" s="390"/>
      <c r="D5" s="390"/>
      <c r="E5" s="389"/>
      <c r="F5" s="389"/>
      <c r="G5" s="389"/>
      <c r="H5" s="389"/>
      <c r="I5" s="389"/>
      <c r="J5" s="389"/>
      <c r="K5" s="389"/>
      <c r="L5" s="389"/>
      <c r="M5" s="389"/>
      <c r="N5" s="389"/>
    </row>
    <row r="6" spans="1:14" s="335" customFormat="1" ht="6.75" customHeight="1">
      <c r="A6" s="394"/>
      <c r="B6" s="394"/>
      <c r="C6" s="395"/>
      <c r="D6" s="395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41.25" thickBot="1">
      <c r="A7" s="399">
        <v>0</v>
      </c>
      <c r="B7" s="400"/>
      <c r="C7" s="400"/>
      <c r="D7" s="401" t="s">
        <v>427</v>
      </c>
      <c r="E7" s="402" t="s">
        <v>1883</v>
      </c>
      <c r="F7" s="473" t="s">
        <v>431</v>
      </c>
      <c r="G7" s="473"/>
      <c r="H7" s="402" t="s">
        <v>1883</v>
      </c>
      <c r="I7" s="401" t="s">
        <v>429</v>
      </c>
      <c r="J7" s="402" t="s">
        <v>1883</v>
      </c>
      <c r="K7" s="401" t="s">
        <v>430</v>
      </c>
      <c r="L7" s="402" t="s">
        <v>1883</v>
      </c>
      <c r="M7" s="403"/>
      <c r="N7" s="404"/>
    </row>
    <row r="8" spans="1:14" ht="12.75">
      <c r="A8" s="405" t="s">
        <v>0</v>
      </c>
      <c r="B8" s="406" t="s">
        <v>106</v>
      </c>
      <c r="C8" s="407" t="s">
        <v>434</v>
      </c>
      <c r="D8" s="408">
        <v>8.95</v>
      </c>
      <c r="E8" s="409">
        <f aca="true" t="shared" si="0" ref="E8:E69">IF(D8&lt;&gt;0,INT(46.0849*(12.76-D8)^1.81),0)</f>
        <v>518</v>
      </c>
      <c r="F8" s="410">
        <v>1</v>
      </c>
      <c r="G8" s="411">
        <v>57</v>
      </c>
      <c r="H8" s="409">
        <f aca="true" t="shared" si="1" ref="H8:H69">IF(F8+G8&lt;&gt;0,INT(0.19889*(185-((F8*60)+G8))^1.88),0)</f>
        <v>554</v>
      </c>
      <c r="I8" s="408">
        <v>4.13</v>
      </c>
      <c r="J8" s="409">
        <f aca="true" t="shared" si="2" ref="J8:J69">IF(I8&lt;&gt;0,INT(0.188807*((I8*100)-210)^1.41),0)</f>
        <v>338</v>
      </c>
      <c r="K8" s="411">
        <v>44.25</v>
      </c>
      <c r="L8" s="409">
        <v>259</v>
      </c>
      <c r="M8" s="412">
        <f aca="true" t="shared" si="3" ref="M8:M69">SUM(L8+J8+H8+E8)</f>
        <v>1669</v>
      </c>
      <c r="N8" s="413">
        <v>30</v>
      </c>
    </row>
    <row r="9" spans="1:14" ht="12.75">
      <c r="A9" s="405" t="s">
        <v>87</v>
      </c>
      <c r="B9" s="138" t="s">
        <v>1262</v>
      </c>
      <c r="C9" s="138" t="s">
        <v>440</v>
      </c>
      <c r="D9" s="408">
        <v>9.09</v>
      </c>
      <c r="E9" s="409">
        <f t="shared" si="0"/>
        <v>484</v>
      </c>
      <c r="F9" s="410">
        <v>1</v>
      </c>
      <c r="G9" s="411">
        <v>49.92</v>
      </c>
      <c r="H9" s="409">
        <f t="shared" si="1"/>
        <v>667</v>
      </c>
      <c r="I9" s="408">
        <v>4.31</v>
      </c>
      <c r="J9" s="409">
        <f t="shared" si="2"/>
        <v>381</v>
      </c>
      <c r="K9" s="411">
        <v>25.78</v>
      </c>
      <c r="L9" s="409">
        <v>110</v>
      </c>
      <c r="M9" s="412">
        <f t="shared" si="3"/>
        <v>1642</v>
      </c>
      <c r="N9" s="413">
        <v>27</v>
      </c>
    </row>
    <row r="10" spans="1:14" ht="12.75">
      <c r="A10" s="405" t="s">
        <v>88</v>
      </c>
      <c r="B10" s="154" t="s">
        <v>161</v>
      </c>
      <c r="C10" s="154" t="s">
        <v>434</v>
      </c>
      <c r="D10" s="408">
        <v>9.67</v>
      </c>
      <c r="E10" s="409">
        <f t="shared" si="0"/>
        <v>355</v>
      </c>
      <c r="F10" s="410">
        <v>1</v>
      </c>
      <c r="G10" s="411">
        <v>56.08</v>
      </c>
      <c r="H10" s="409">
        <f t="shared" si="1"/>
        <v>568</v>
      </c>
      <c r="I10" s="408">
        <v>3.8</v>
      </c>
      <c r="J10" s="409">
        <f t="shared" si="2"/>
        <v>263</v>
      </c>
      <c r="K10" s="411">
        <v>51.1</v>
      </c>
      <c r="L10" s="409">
        <v>317</v>
      </c>
      <c r="M10" s="412">
        <f t="shared" si="3"/>
        <v>1503</v>
      </c>
      <c r="N10" s="413">
        <v>24</v>
      </c>
    </row>
    <row r="11" spans="1:14" ht="12.75">
      <c r="A11" s="405" t="s">
        <v>89</v>
      </c>
      <c r="B11" s="150" t="s">
        <v>44</v>
      </c>
      <c r="C11" s="150" t="s">
        <v>440</v>
      </c>
      <c r="D11" s="408">
        <v>9.4</v>
      </c>
      <c r="E11" s="409">
        <f t="shared" si="0"/>
        <v>413</v>
      </c>
      <c r="F11" s="410">
        <v>1</v>
      </c>
      <c r="G11" s="411">
        <v>59.29</v>
      </c>
      <c r="H11" s="409">
        <f t="shared" si="1"/>
        <v>519</v>
      </c>
      <c r="I11" s="408">
        <v>4.06</v>
      </c>
      <c r="J11" s="409">
        <f t="shared" si="2"/>
        <v>322</v>
      </c>
      <c r="K11" s="411">
        <v>41.55</v>
      </c>
      <c r="L11" s="409">
        <v>237</v>
      </c>
      <c r="M11" s="412">
        <f t="shared" si="3"/>
        <v>1491</v>
      </c>
      <c r="N11" s="413">
        <v>22</v>
      </c>
    </row>
    <row r="12" spans="1:14" ht="12.75">
      <c r="A12" s="405" t="s">
        <v>90</v>
      </c>
      <c r="B12" s="138" t="s">
        <v>162</v>
      </c>
      <c r="C12" s="138" t="s">
        <v>1698</v>
      </c>
      <c r="D12" s="408">
        <v>9.22</v>
      </c>
      <c r="E12" s="409">
        <f t="shared" si="0"/>
        <v>454</v>
      </c>
      <c r="F12" s="410">
        <v>1</v>
      </c>
      <c r="G12" s="411">
        <v>56.57</v>
      </c>
      <c r="H12" s="409">
        <f t="shared" si="1"/>
        <v>560</v>
      </c>
      <c r="I12" s="408">
        <v>3.93</v>
      </c>
      <c r="J12" s="409">
        <f t="shared" si="2"/>
        <v>292</v>
      </c>
      <c r="K12" s="411">
        <v>34.21</v>
      </c>
      <c r="L12" s="409">
        <v>177</v>
      </c>
      <c r="M12" s="412">
        <f t="shared" si="3"/>
        <v>1483</v>
      </c>
      <c r="N12" s="413">
        <v>21</v>
      </c>
    </row>
    <row r="13" spans="1:14" ht="12.75">
      <c r="A13" s="405" t="s">
        <v>91</v>
      </c>
      <c r="B13" s="163" t="s">
        <v>388</v>
      </c>
      <c r="C13" s="163" t="s">
        <v>440</v>
      </c>
      <c r="D13" s="408">
        <v>9.36</v>
      </c>
      <c r="E13" s="409">
        <f t="shared" si="0"/>
        <v>422</v>
      </c>
      <c r="F13" s="410">
        <v>1</v>
      </c>
      <c r="G13" s="411">
        <v>59.8</v>
      </c>
      <c r="H13" s="409">
        <f t="shared" si="1"/>
        <v>512</v>
      </c>
      <c r="I13" s="408">
        <v>4.14</v>
      </c>
      <c r="J13" s="409">
        <f t="shared" si="2"/>
        <v>340</v>
      </c>
      <c r="K13" s="411">
        <v>35.22</v>
      </c>
      <c r="L13" s="409">
        <v>185</v>
      </c>
      <c r="M13" s="412">
        <f t="shared" si="3"/>
        <v>1459</v>
      </c>
      <c r="N13" s="413">
        <v>20</v>
      </c>
    </row>
    <row r="14" spans="1:14" ht="12.75">
      <c r="A14" s="405" t="s">
        <v>92</v>
      </c>
      <c r="B14" s="138" t="s">
        <v>487</v>
      </c>
      <c r="C14" s="138" t="s">
        <v>434</v>
      </c>
      <c r="D14" s="408">
        <v>9.51</v>
      </c>
      <c r="E14" s="409">
        <f t="shared" si="0"/>
        <v>389</v>
      </c>
      <c r="F14" s="410">
        <v>2</v>
      </c>
      <c r="G14" s="411">
        <v>1.21</v>
      </c>
      <c r="H14" s="409">
        <f t="shared" si="1"/>
        <v>491</v>
      </c>
      <c r="I14" s="408">
        <v>3.73</v>
      </c>
      <c r="J14" s="409">
        <f t="shared" si="2"/>
        <v>248</v>
      </c>
      <c r="K14" s="411">
        <v>42.57</v>
      </c>
      <c r="L14" s="409">
        <v>245</v>
      </c>
      <c r="M14" s="412">
        <f t="shared" si="3"/>
        <v>1373</v>
      </c>
      <c r="N14" s="413">
        <v>19</v>
      </c>
    </row>
    <row r="15" spans="1:14" ht="12.75">
      <c r="A15" s="405" t="s">
        <v>93</v>
      </c>
      <c r="B15" s="138" t="s">
        <v>1884</v>
      </c>
      <c r="C15" s="138" t="s">
        <v>440</v>
      </c>
      <c r="D15" s="408">
        <v>9.51</v>
      </c>
      <c r="E15" s="409">
        <f t="shared" si="0"/>
        <v>389</v>
      </c>
      <c r="F15" s="410">
        <v>2</v>
      </c>
      <c r="G15" s="411">
        <v>4.52</v>
      </c>
      <c r="H15" s="409">
        <f t="shared" si="1"/>
        <v>444</v>
      </c>
      <c r="I15" s="408">
        <v>3.85</v>
      </c>
      <c r="J15" s="409">
        <f t="shared" si="2"/>
        <v>274</v>
      </c>
      <c r="K15" s="411">
        <v>43.1</v>
      </c>
      <c r="L15" s="409">
        <v>250</v>
      </c>
      <c r="M15" s="412">
        <f t="shared" si="3"/>
        <v>1357</v>
      </c>
      <c r="N15" s="413">
        <v>18</v>
      </c>
    </row>
    <row r="16" spans="1:14" ht="12.75">
      <c r="A16" s="405" t="s">
        <v>119</v>
      </c>
      <c r="B16" s="162" t="s">
        <v>1885</v>
      </c>
      <c r="C16" s="162" t="s">
        <v>1698</v>
      </c>
      <c r="D16" s="408">
        <v>9.54</v>
      </c>
      <c r="E16" s="409">
        <f t="shared" si="0"/>
        <v>382</v>
      </c>
      <c r="F16" s="410">
        <v>2</v>
      </c>
      <c r="G16" s="411">
        <v>8.41</v>
      </c>
      <c r="H16" s="409">
        <f t="shared" si="1"/>
        <v>392</v>
      </c>
      <c r="I16" s="408">
        <v>4.01</v>
      </c>
      <c r="J16" s="409">
        <f t="shared" si="2"/>
        <v>310</v>
      </c>
      <c r="K16" s="411">
        <v>45.06</v>
      </c>
      <c r="L16" s="409">
        <v>266</v>
      </c>
      <c r="M16" s="412">
        <f t="shared" si="3"/>
        <v>1350</v>
      </c>
      <c r="N16" s="413">
        <v>17</v>
      </c>
    </row>
    <row r="17" spans="1:14" ht="12.75">
      <c r="A17" s="405" t="s">
        <v>120</v>
      </c>
      <c r="B17" s="138" t="s">
        <v>556</v>
      </c>
      <c r="C17" s="138" t="s">
        <v>478</v>
      </c>
      <c r="D17" s="408">
        <v>9.51</v>
      </c>
      <c r="E17" s="409">
        <f t="shared" si="0"/>
        <v>389</v>
      </c>
      <c r="F17" s="410">
        <v>1</v>
      </c>
      <c r="G17" s="411">
        <v>59.48</v>
      </c>
      <c r="H17" s="409">
        <f t="shared" si="1"/>
        <v>516</v>
      </c>
      <c r="I17" s="408">
        <v>3.56</v>
      </c>
      <c r="J17" s="409">
        <f t="shared" si="2"/>
        <v>212</v>
      </c>
      <c r="K17" s="411">
        <v>37.5</v>
      </c>
      <c r="L17" s="409">
        <v>204</v>
      </c>
      <c r="M17" s="412">
        <f t="shared" si="3"/>
        <v>1321</v>
      </c>
      <c r="N17" s="413">
        <v>16</v>
      </c>
    </row>
    <row r="18" spans="1:14" ht="12.75">
      <c r="A18" s="405" t="s">
        <v>121</v>
      </c>
      <c r="B18" s="150" t="s">
        <v>1585</v>
      </c>
      <c r="C18" s="150" t="s">
        <v>434</v>
      </c>
      <c r="D18" s="408">
        <v>9.34</v>
      </c>
      <c r="E18" s="409">
        <f t="shared" si="0"/>
        <v>426</v>
      </c>
      <c r="F18" s="410">
        <v>2</v>
      </c>
      <c r="G18" s="411">
        <v>3.95</v>
      </c>
      <c r="H18" s="409">
        <f t="shared" si="1"/>
        <v>452</v>
      </c>
      <c r="I18" s="408">
        <v>3.67</v>
      </c>
      <c r="J18" s="409">
        <f t="shared" si="2"/>
        <v>235</v>
      </c>
      <c r="K18" s="411">
        <v>37.94</v>
      </c>
      <c r="L18" s="409">
        <v>207</v>
      </c>
      <c r="M18" s="412">
        <f t="shared" si="3"/>
        <v>1320</v>
      </c>
      <c r="N18" s="413">
        <v>15</v>
      </c>
    </row>
    <row r="19" spans="1:14" ht="12.75">
      <c r="A19" s="405" t="s">
        <v>122</v>
      </c>
      <c r="B19" s="160" t="s">
        <v>118</v>
      </c>
      <c r="C19" s="160" t="s">
        <v>1698</v>
      </c>
      <c r="D19" s="408">
        <v>9.83</v>
      </c>
      <c r="E19" s="409">
        <f t="shared" si="0"/>
        <v>322</v>
      </c>
      <c r="F19" s="410">
        <v>1</v>
      </c>
      <c r="G19" s="411">
        <v>52.97</v>
      </c>
      <c r="H19" s="409">
        <f t="shared" si="1"/>
        <v>617</v>
      </c>
      <c r="I19" s="408">
        <v>3.49</v>
      </c>
      <c r="J19" s="409">
        <f t="shared" si="2"/>
        <v>198</v>
      </c>
      <c r="K19" s="411">
        <v>28.66</v>
      </c>
      <c r="L19" s="409">
        <v>133</v>
      </c>
      <c r="M19" s="412">
        <f t="shared" si="3"/>
        <v>1270</v>
      </c>
      <c r="N19" s="413">
        <v>14</v>
      </c>
    </row>
    <row r="20" spans="1:14" ht="12.75">
      <c r="A20" s="405" t="s">
        <v>11</v>
      </c>
      <c r="B20" s="156" t="s">
        <v>393</v>
      </c>
      <c r="C20" s="156" t="s">
        <v>466</v>
      </c>
      <c r="D20" s="408">
        <v>9.1</v>
      </c>
      <c r="E20" s="409">
        <f t="shared" si="0"/>
        <v>482</v>
      </c>
      <c r="F20" s="410">
        <v>2</v>
      </c>
      <c r="G20" s="411">
        <v>12.76</v>
      </c>
      <c r="H20" s="409">
        <f t="shared" si="1"/>
        <v>337</v>
      </c>
      <c r="I20" s="408">
        <v>3.8</v>
      </c>
      <c r="J20" s="409">
        <f t="shared" si="2"/>
        <v>263</v>
      </c>
      <c r="K20" s="411">
        <v>35.06</v>
      </c>
      <c r="L20" s="409">
        <v>184</v>
      </c>
      <c r="M20" s="412">
        <f t="shared" si="3"/>
        <v>1266</v>
      </c>
      <c r="N20" s="413">
        <v>13</v>
      </c>
    </row>
    <row r="21" spans="1:14" ht="12.75">
      <c r="A21" s="405" t="s">
        <v>12</v>
      </c>
      <c r="B21" s="157" t="s">
        <v>621</v>
      </c>
      <c r="C21" s="157" t="s">
        <v>1045</v>
      </c>
      <c r="D21" s="408">
        <v>9.09</v>
      </c>
      <c r="E21" s="409">
        <f t="shared" si="0"/>
        <v>484</v>
      </c>
      <c r="F21" s="410">
        <v>2</v>
      </c>
      <c r="G21" s="411">
        <v>9.79</v>
      </c>
      <c r="H21" s="409">
        <f t="shared" si="1"/>
        <v>374</v>
      </c>
      <c r="I21" s="408">
        <v>3.67</v>
      </c>
      <c r="J21" s="409">
        <f t="shared" si="2"/>
        <v>235</v>
      </c>
      <c r="K21" s="411">
        <v>28.9</v>
      </c>
      <c r="L21" s="409">
        <v>135</v>
      </c>
      <c r="M21" s="412">
        <f t="shared" si="3"/>
        <v>1228</v>
      </c>
      <c r="N21" s="413">
        <v>12</v>
      </c>
    </row>
    <row r="22" spans="1:14" ht="12.75">
      <c r="A22" s="405" t="s">
        <v>13</v>
      </c>
      <c r="B22" s="154" t="s">
        <v>1886</v>
      </c>
      <c r="C22" s="154" t="s">
        <v>1045</v>
      </c>
      <c r="D22" s="408">
        <v>9.71</v>
      </c>
      <c r="E22" s="409">
        <f t="shared" si="0"/>
        <v>346</v>
      </c>
      <c r="F22" s="410">
        <v>2</v>
      </c>
      <c r="G22" s="411">
        <v>8.84</v>
      </c>
      <c r="H22" s="409">
        <f t="shared" si="1"/>
        <v>386</v>
      </c>
      <c r="I22" s="408">
        <v>3.85</v>
      </c>
      <c r="J22" s="409">
        <f t="shared" si="2"/>
        <v>274</v>
      </c>
      <c r="K22" s="411">
        <v>38.15</v>
      </c>
      <c r="L22" s="409">
        <v>209</v>
      </c>
      <c r="M22" s="412">
        <f t="shared" si="3"/>
        <v>1215</v>
      </c>
      <c r="N22" s="413">
        <v>11</v>
      </c>
    </row>
    <row r="23" spans="1:14" ht="12.75">
      <c r="A23" s="405" t="s">
        <v>14</v>
      </c>
      <c r="B23" s="158" t="s">
        <v>1887</v>
      </c>
      <c r="C23" s="158" t="s">
        <v>478</v>
      </c>
      <c r="D23" s="408">
        <v>9.94</v>
      </c>
      <c r="E23" s="409">
        <f t="shared" si="0"/>
        <v>300</v>
      </c>
      <c r="F23" s="410">
        <v>2</v>
      </c>
      <c r="G23" s="411">
        <v>1.18</v>
      </c>
      <c r="H23" s="409">
        <f t="shared" si="1"/>
        <v>491</v>
      </c>
      <c r="I23" s="408">
        <v>3.61</v>
      </c>
      <c r="J23" s="409">
        <f t="shared" si="2"/>
        <v>223</v>
      </c>
      <c r="K23" s="411">
        <v>37</v>
      </c>
      <c r="L23" s="409">
        <v>200</v>
      </c>
      <c r="M23" s="412">
        <f t="shared" si="3"/>
        <v>1214</v>
      </c>
      <c r="N23" s="413">
        <v>10</v>
      </c>
    </row>
    <row r="24" spans="1:14" ht="12.75">
      <c r="A24" s="405" t="s">
        <v>15</v>
      </c>
      <c r="B24" s="156" t="s">
        <v>1568</v>
      </c>
      <c r="C24" s="156" t="s">
        <v>1045</v>
      </c>
      <c r="D24" s="408">
        <v>9.5</v>
      </c>
      <c r="E24" s="409">
        <f t="shared" si="0"/>
        <v>391</v>
      </c>
      <c r="F24" s="410">
        <v>2</v>
      </c>
      <c r="G24" s="411">
        <v>7.42</v>
      </c>
      <c r="H24" s="409">
        <f t="shared" si="1"/>
        <v>405</v>
      </c>
      <c r="I24" s="408">
        <v>3.61</v>
      </c>
      <c r="J24" s="409">
        <f t="shared" si="2"/>
        <v>223</v>
      </c>
      <c r="K24" s="411">
        <v>34.35</v>
      </c>
      <c r="L24" s="409">
        <v>178</v>
      </c>
      <c r="M24" s="412">
        <f t="shared" si="3"/>
        <v>1197</v>
      </c>
      <c r="N24" s="413">
        <v>9</v>
      </c>
    </row>
    <row r="25" spans="1:14" ht="12.75">
      <c r="A25" s="405" t="s">
        <v>16</v>
      </c>
      <c r="B25" s="154" t="s">
        <v>1888</v>
      </c>
      <c r="C25" s="154" t="s">
        <v>440</v>
      </c>
      <c r="D25" s="408">
        <v>9.57</v>
      </c>
      <c r="E25" s="409">
        <f t="shared" si="0"/>
        <v>376</v>
      </c>
      <c r="F25" s="410">
        <v>2</v>
      </c>
      <c r="G25" s="411">
        <v>8.86</v>
      </c>
      <c r="H25" s="409">
        <f t="shared" si="1"/>
        <v>386</v>
      </c>
      <c r="I25" s="408">
        <v>3.5</v>
      </c>
      <c r="J25" s="409">
        <f t="shared" si="2"/>
        <v>200</v>
      </c>
      <c r="K25" s="411">
        <v>40.55</v>
      </c>
      <c r="L25" s="409">
        <v>229</v>
      </c>
      <c r="M25" s="412">
        <f t="shared" si="3"/>
        <v>1191</v>
      </c>
      <c r="N25" s="413">
        <v>8</v>
      </c>
    </row>
    <row r="26" spans="1:14" ht="12.75">
      <c r="A26" s="405" t="s">
        <v>17</v>
      </c>
      <c r="B26" s="138" t="s">
        <v>1225</v>
      </c>
      <c r="C26" s="138" t="s">
        <v>466</v>
      </c>
      <c r="D26" s="408">
        <v>9.42</v>
      </c>
      <c r="E26" s="409">
        <f t="shared" si="0"/>
        <v>408</v>
      </c>
      <c r="F26" s="410">
        <v>2</v>
      </c>
      <c r="G26" s="411">
        <v>10.05</v>
      </c>
      <c r="H26" s="409">
        <f t="shared" si="1"/>
        <v>371</v>
      </c>
      <c r="I26" s="408">
        <v>3.67</v>
      </c>
      <c r="J26" s="409">
        <f t="shared" si="2"/>
        <v>235</v>
      </c>
      <c r="K26" s="411">
        <v>30.7</v>
      </c>
      <c r="L26" s="409">
        <v>149</v>
      </c>
      <c r="M26" s="412">
        <f t="shared" si="3"/>
        <v>1163</v>
      </c>
      <c r="N26" s="413">
        <v>7</v>
      </c>
    </row>
    <row r="27" spans="1:14" ht="12.75">
      <c r="A27" s="405" t="s">
        <v>18</v>
      </c>
      <c r="B27" s="138" t="s">
        <v>390</v>
      </c>
      <c r="C27" s="138" t="s">
        <v>466</v>
      </c>
      <c r="D27" s="408">
        <v>9.94</v>
      </c>
      <c r="E27" s="409">
        <f t="shared" si="0"/>
        <v>300</v>
      </c>
      <c r="F27" s="410">
        <v>2</v>
      </c>
      <c r="G27" s="411">
        <v>3.12</v>
      </c>
      <c r="H27" s="409">
        <f t="shared" si="1"/>
        <v>464</v>
      </c>
      <c r="I27" s="408">
        <v>3.41</v>
      </c>
      <c r="J27" s="409">
        <f t="shared" si="2"/>
        <v>182</v>
      </c>
      <c r="K27" s="411">
        <v>36.9</v>
      </c>
      <c r="L27" s="409">
        <v>199</v>
      </c>
      <c r="M27" s="412">
        <f t="shared" si="3"/>
        <v>1145</v>
      </c>
      <c r="N27" s="413">
        <v>6</v>
      </c>
    </row>
    <row r="28" spans="1:14" ht="12.75">
      <c r="A28" s="405" t="s">
        <v>19</v>
      </c>
      <c r="B28" s="156" t="s">
        <v>166</v>
      </c>
      <c r="C28" s="156" t="s">
        <v>466</v>
      </c>
      <c r="D28" s="408">
        <v>9.64</v>
      </c>
      <c r="E28" s="409">
        <f t="shared" si="0"/>
        <v>361</v>
      </c>
      <c r="F28" s="410">
        <v>2</v>
      </c>
      <c r="G28" s="411">
        <v>13.82</v>
      </c>
      <c r="H28" s="409">
        <f t="shared" si="1"/>
        <v>324</v>
      </c>
      <c r="I28" s="408">
        <v>3.71</v>
      </c>
      <c r="J28" s="409">
        <f t="shared" si="2"/>
        <v>244</v>
      </c>
      <c r="K28" s="411">
        <v>38.62</v>
      </c>
      <c r="L28" s="409">
        <v>213</v>
      </c>
      <c r="M28" s="412">
        <f t="shared" si="3"/>
        <v>1142</v>
      </c>
      <c r="N28" s="413">
        <v>5</v>
      </c>
    </row>
    <row r="29" spans="1:14" ht="12.75">
      <c r="A29" s="405" t="s">
        <v>20</v>
      </c>
      <c r="B29" s="160" t="s">
        <v>43</v>
      </c>
      <c r="C29" s="160" t="s">
        <v>1698</v>
      </c>
      <c r="D29" s="408">
        <v>9.65</v>
      </c>
      <c r="E29" s="409">
        <f t="shared" si="0"/>
        <v>359</v>
      </c>
      <c r="F29" s="410">
        <v>2</v>
      </c>
      <c r="G29" s="411">
        <v>13.49</v>
      </c>
      <c r="H29" s="409">
        <f t="shared" si="1"/>
        <v>328</v>
      </c>
      <c r="I29" s="408">
        <v>3.63</v>
      </c>
      <c r="J29" s="409">
        <f t="shared" si="2"/>
        <v>227</v>
      </c>
      <c r="K29" s="411">
        <v>40</v>
      </c>
      <c r="L29" s="409">
        <v>224</v>
      </c>
      <c r="M29" s="412">
        <f t="shared" si="3"/>
        <v>1138</v>
      </c>
      <c r="N29" s="413">
        <v>4</v>
      </c>
    </row>
    <row r="30" spans="1:14" ht="12.75">
      <c r="A30" s="405" t="s">
        <v>21</v>
      </c>
      <c r="B30" s="157" t="s">
        <v>194</v>
      </c>
      <c r="C30" s="157" t="s">
        <v>434</v>
      </c>
      <c r="D30" s="408">
        <v>10.05</v>
      </c>
      <c r="E30" s="409">
        <f t="shared" si="0"/>
        <v>280</v>
      </c>
      <c r="F30" s="410">
        <v>2</v>
      </c>
      <c r="G30" s="411">
        <v>8.78</v>
      </c>
      <c r="H30" s="409">
        <f t="shared" si="1"/>
        <v>387</v>
      </c>
      <c r="I30" s="408">
        <v>3.81</v>
      </c>
      <c r="J30" s="409">
        <f t="shared" si="2"/>
        <v>265</v>
      </c>
      <c r="K30" s="411">
        <v>33.1</v>
      </c>
      <c r="L30" s="409">
        <v>168</v>
      </c>
      <c r="M30" s="412">
        <f t="shared" si="3"/>
        <v>1100</v>
      </c>
      <c r="N30" s="413">
        <v>3</v>
      </c>
    </row>
    <row r="31" spans="1:14" ht="12.75">
      <c r="A31" s="405" t="s">
        <v>22</v>
      </c>
      <c r="B31" s="156" t="s">
        <v>1889</v>
      </c>
      <c r="C31" s="156" t="s">
        <v>478</v>
      </c>
      <c r="D31" s="408">
        <v>9.63</v>
      </c>
      <c r="E31" s="409">
        <f t="shared" si="0"/>
        <v>363</v>
      </c>
      <c r="F31" s="410">
        <v>2</v>
      </c>
      <c r="G31" s="411">
        <v>9.21</v>
      </c>
      <c r="H31" s="409">
        <f t="shared" si="1"/>
        <v>382</v>
      </c>
      <c r="I31" s="408">
        <v>3.51</v>
      </c>
      <c r="J31" s="409">
        <f t="shared" si="2"/>
        <v>202</v>
      </c>
      <c r="K31" s="411">
        <v>31.08</v>
      </c>
      <c r="L31" s="409">
        <v>152</v>
      </c>
      <c r="M31" s="412">
        <f t="shared" si="3"/>
        <v>1099</v>
      </c>
      <c r="N31" s="413">
        <v>2</v>
      </c>
    </row>
    <row r="32" spans="1:14" ht="12.75">
      <c r="A32" s="405" t="s">
        <v>23</v>
      </c>
      <c r="B32" s="162" t="s">
        <v>507</v>
      </c>
      <c r="C32" s="162" t="s">
        <v>434</v>
      </c>
      <c r="D32" s="408">
        <v>9.98</v>
      </c>
      <c r="E32" s="409">
        <f t="shared" si="0"/>
        <v>293</v>
      </c>
      <c r="F32" s="410">
        <v>2</v>
      </c>
      <c r="G32" s="411">
        <v>1.46</v>
      </c>
      <c r="H32" s="409">
        <f t="shared" si="1"/>
        <v>487</v>
      </c>
      <c r="I32" s="408">
        <v>3.48</v>
      </c>
      <c r="J32" s="409">
        <f t="shared" si="2"/>
        <v>196</v>
      </c>
      <c r="K32" s="411">
        <v>25.55</v>
      </c>
      <c r="L32" s="409">
        <v>109</v>
      </c>
      <c r="M32" s="412">
        <f t="shared" si="3"/>
        <v>1085</v>
      </c>
      <c r="N32" s="413">
        <v>1</v>
      </c>
    </row>
    <row r="33" spans="1:14" ht="12.75">
      <c r="A33" s="405" t="s">
        <v>24</v>
      </c>
      <c r="B33" s="138" t="s">
        <v>169</v>
      </c>
      <c r="C33" s="138" t="s">
        <v>466</v>
      </c>
      <c r="D33" s="408">
        <v>10.22</v>
      </c>
      <c r="E33" s="409">
        <f t="shared" si="0"/>
        <v>249</v>
      </c>
      <c r="F33" s="410">
        <v>2</v>
      </c>
      <c r="G33" s="411">
        <v>3.01</v>
      </c>
      <c r="H33" s="409">
        <f t="shared" si="1"/>
        <v>465</v>
      </c>
      <c r="I33" s="408">
        <v>3.5</v>
      </c>
      <c r="J33" s="409">
        <f t="shared" si="2"/>
        <v>200</v>
      </c>
      <c r="K33" s="411">
        <v>30.6</v>
      </c>
      <c r="L33" s="409">
        <v>148</v>
      </c>
      <c r="M33" s="412">
        <f t="shared" si="3"/>
        <v>1062</v>
      </c>
      <c r="N33" s="413"/>
    </row>
    <row r="34" spans="1:14" ht="12.75">
      <c r="A34" s="405" t="s">
        <v>25</v>
      </c>
      <c r="B34" s="156" t="s">
        <v>42</v>
      </c>
      <c r="C34" s="156" t="s">
        <v>1698</v>
      </c>
      <c r="D34" s="408">
        <v>9.8</v>
      </c>
      <c r="E34" s="409">
        <f t="shared" si="0"/>
        <v>328</v>
      </c>
      <c r="F34" s="410">
        <v>2</v>
      </c>
      <c r="G34" s="411">
        <v>7.42</v>
      </c>
      <c r="H34" s="409">
        <f t="shared" si="1"/>
        <v>405</v>
      </c>
      <c r="I34" s="408">
        <v>3.47</v>
      </c>
      <c r="J34" s="409">
        <f t="shared" si="2"/>
        <v>194</v>
      </c>
      <c r="K34" s="411">
        <v>28.33</v>
      </c>
      <c r="L34" s="421">
        <v>130</v>
      </c>
      <c r="M34" s="412">
        <f t="shared" si="3"/>
        <v>1057</v>
      </c>
      <c r="N34" s="413"/>
    </row>
    <row r="35" spans="1:14" ht="12.75">
      <c r="A35" s="405" t="s">
        <v>27</v>
      </c>
      <c r="B35" s="150" t="s">
        <v>1890</v>
      </c>
      <c r="C35" s="150" t="s">
        <v>478</v>
      </c>
      <c r="D35" s="408">
        <v>9.58</v>
      </c>
      <c r="E35" s="409">
        <f t="shared" si="0"/>
        <v>374</v>
      </c>
      <c r="F35" s="410">
        <v>2</v>
      </c>
      <c r="G35" s="411">
        <v>14.88</v>
      </c>
      <c r="H35" s="409">
        <f t="shared" si="1"/>
        <v>312</v>
      </c>
      <c r="I35" s="408">
        <v>3.8</v>
      </c>
      <c r="J35" s="409">
        <f t="shared" si="2"/>
        <v>263</v>
      </c>
      <c r="K35" s="411">
        <v>25.4</v>
      </c>
      <c r="L35" s="409">
        <v>107</v>
      </c>
      <c r="M35" s="412">
        <f t="shared" si="3"/>
        <v>1056</v>
      </c>
      <c r="N35" s="413"/>
    </row>
    <row r="36" spans="1:14" ht="12.75">
      <c r="A36" s="405" t="s">
        <v>28</v>
      </c>
      <c r="B36" s="154" t="s">
        <v>588</v>
      </c>
      <c r="C36" s="154" t="s">
        <v>478</v>
      </c>
      <c r="D36" s="408">
        <v>9.91</v>
      </c>
      <c r="E36" s="409">
        <f t="shared" si="0"/>
        <v>306</v>
      </c>
      <c r="F36" s="410">
        <v>2</v>
      </c>
      <c r="G36" s="411">
        <v>8.76</v>
      </c>
      <c r="H36" s="409">
        <f t="shared" si="1"/>
        <v>387</v>
      </c>
      <c r="I36" s="408">
        <v>3.59</v>
      </c>
      <c r="J36" s="409">
        <f t="shared" si="2"/>
        <v>218</v>
      </c>
      <c r="K36" s="411">
        <v>30.1</v>
      </c>
      <c r="L36" s="409">
        <v>144</v>
      </c>
      <c r="M36" s="412">
        <f t="shared" si="3"/>
        <v>1055</v>
      </c>
      <c r="N36" s="413"/>
    </row>
    <row r="37" spans="1:14" ht="12.75">
      <c r="A37" s="405" t="s">
        <v>29</v>
      </c>
      <c r="B37" s="138" t="s">
        <v>213</v>
      </c>
      <c r="C37" s="138" t="s">
        <v>440</v>
      </c>
      <c r="D37" s="408">
        <v>9.97</v>
      </c>
      <c r="E37" s="409">
        <f t="shared" si="0"/>
        <v>295</v>
      </c>
      <c r="F37" s="410">
        <v>2</v>
      </c>
      <c r="G37" s="411">
        <v>3.88</v>
      </c>
      <c r="H37" s="409">
        <f t="shared" si="1"/>
        <v>453</v>
      </c>
      <c r="I37" s="408">
        <v>3.38</v>
      </c>
      <c r="J37" s="409">
        <f t="shared" si="2"/>
        <v>176</v>
      </c>
      <c r="K37" s="411">
        <v>27.35</v>
      </c>
      <c r="L37" s="409">
        <v>123</v>
      </c>
      <c r="M37" s="412">
        <f t="shared" si="3"/>
        <v>1047</v>
      </c>
      <c r="N37" s="413"/>
    </row>
    <row r="38" spans="1:13" ht="12.75">
      <c r="A38" s="405" t="s">
        <v>30</v>
      </c>
      <c r="B38" s="138" t="s">
        <v>164</v>
      </c>
      <c r="C38" s="138" t="s">
        <v>440</v>
      </c>
      <c r="D38" s="408">
        <v>10.27</v>
      </c>
      <c r="E38" s="409">
        <f t="shared" si="0"/>
        <v>240</v>
      </c>
      <c r="F38" s="410">
        <v>1</v>
      </c>
      <c r="G38" s="411">
        <v>59.88</v>
      </c>
      <c r="H38" s="409">
        <f t="shared" si="1"/>
        <v>510</v>
      </c>
      <c r="I38" s="408">
        <v>3.44</v>
      </c>
      <c r="J38" s="409">
        <f t="shared" si="2"/>
        <v>188</v>
      </c>
      <c r="K38" s="411">
        <v>22.35</v>
      </c>
      <c r="L38" s="409">
        <v>84</v>
      </c>
      <c r="M38" s="412">
        <f t="shared" si="3"/>
        <v>1022</v>
      </c>
    </row>
    <row r="39" spans="1:13" ht="12.75">
      <c r="A39" s="405" t="s">
        <v>31</v>
      </c>
      <c r="B39" s="138" t="s">
        <v>1573</v>
      </c>
      <c r="C39" s="138" t="s">
        <v>1045</v>
      </c>
      <c r="D39" s="408">
        <v>10.23</v>
      </c>
      <c r="E39" s="409">
        <f t="shared" si="0"/>
        <v>247</v>
      </c>
      <c r="F39" s="410">
        <v>2</v>
      </c>
      <c r="G39" s="411">
        <v>0</v>
      </c>
      <c r="H39" s="409">
        <f t="shared" si="1"/>
        <v>509</v>
      </c>
      <c r="I39" s="408">
        <v>3.56</v>
      </c>
      <c r="J39" s="409">
        <f t="shared" si="2"/>
        <v>212</v>
      </c>
      <c r="K39" s="411">
        <v>15.3</v>
      </c>
      <c r="L39" s="409">
        <v>33</v>
      </c>
      <c r="M39" s="412">
        <f t="shared" si="3"/>
        <v>1001</v>
      </c>
    </row>
    <row r="40" spans="1:13" ht="12.75">
      <c r="A40" s="405" t="s">
        <v>36</v>
      </c>
      <c r="B40" s="147" t="s">
        <v>172</v>
      </c>
      <c r="C40" s="147" t="s">
        <v>440</v>
      </c>
      <c r="D40" s="408">
        <v>10.35</v>
      </c>
      <c r="E40" s="409">
        <f t="shared" si="0"/>
        <v>226</v>
      </c>
      <c r="F40" s="410">
        <v>2</v>
      </c>
      <c r="G40" s="411">
        <v>10.24</v>
      </c>
      <c r="H40" s="409">
        <f t="shared" si="1"/>
        <v>368</v>
      </c>
      <c r="I40" s="408">
        <v>3.46</v>
      </c>
      <c r="J40" s="409">
        <f t="shared" si="2"/>
        <v>192</v>
      </c>
      <c r="K40" s="411">
        <v>37.55</v>
      </c>
      <c r="L40" s="409">
        <v>204</v>
      </c>
      <c r="M40" s="412">
        <f t="shared" si="3"/>
        <v>990</v>
      </c>
    </row>
    <row r="41" spans="1:13" ht="12.75">
      <c r="A41" s="405" t="s">
        <v>40</v>
      </c>
      <c r="B41" s="154" t="s">
        <v>1891</v>
      </c>
      <c r="C41" s="154" t="s">
        <v>440</v>
      </c>
      <c r="D41" s="408">
        <v>10.36</v>
      </c>
      <c r="E41" s="409">
        <f t="shared" si="0"/>
        <v>224</v>
      </c>
      <c r="F41" s="410">
        <v>2</v>
      </c>
      <c r="G41" s="411">
        <v>9.38</v>
      </c>
      <c r="H41" s="409">
        <f t="shared" si="1"/>
        <v>379</v>
      </c>
      <c r="I41" s="408">
        <v>3.36</v>
      </c>
      <c r="J41" s="409">
        <f t="shared" si="2"/>
        <v>172</v>
      </c>
      <c r="K41" s="411">
        <v>37.4</v>
      </c>
      <c r="L41" s="409">
        <v>203</v>
      </c>
      <c r="M41" s="412">
        <f t="shared" si="3"/>
        <v>978</v>
      </c>
    </row>
    <row r="42" spans="1:13" ht="12.75">
      <c r="A42" s="405" t="s">
        <v>53</v>
      </c>
      <c r="B42" s="154" t="s">
        <v>580</v>
      </c>
      <c r="C42" s="154" t="s">
        <v>478</v>
      </c>
      <c r="D42" s="408">
        <v>10.05</v>
      </c>
      <c r="E42" s="409">
        <f t="shared" si="0"/>
        <v>280</v>
      </c>
      <c r="F42" s="410">
        <v>2</v>
      </c>
      <c r="G42" s="411">
        <v>14.55</v>
      </c>
      <c r="H42" s="409">
        <f t="shared" si="1"/>
        <v>316</v>
      </c>
      <c r="I42" s="408">
        <v>3.7</v>
      </c>
      <c r="J42" s="409">
        <f t="shared" si="2"/>
        <v>242</v>
      </c>
      <c r="K42" s="411">
        <v>28.65</v>
      </c>
      <c r="L42" s="409">
        <v>133</v>
      </c>
      <c r="M42" s="412">
        <f t="shared" si="3"/>
        <v>971</v>
      </c>
    </row>
    <row r="43" spans="1:13" ht="12.75">
      <c r="A43" s="405" t="s">
        <v>54</v>
      </c>
      <c r="B43" s="154" t="s">
        <v>594</v>
      </c>
      <c r="C43" s="154" t="s">
        <v>434</v>
      </c>
      <c r="D43" s="408">
        <v>10.18</v>
      </c>
      <c r="E43" s="409">
        <f t="shared" si="0"/>
        <v>256</v>
      </c>
      <c r="F43" s="410">
        <v>2</v>
      </c>
      <c r="G43" s="411">
        <v>14.38</v>
      </c>
      <c r="H43" s="409">
        <f t="shared" si="1"/>
        <v>318</v>
      </c>
      <c r="I43" s="408">
        <v>3.21</v>
      </c>
      <c r="J43" s="409">
        <f t="shared" si="2"/>
        <v>144</v>
      </c>
      <c r="K43" s="411">
        <v>39.7</v>
      </c>
      <c r="L43" s="409">
        <v>222</v>
      </c>
      <c r="M43" s="412">
        <f t="shared" si="3"/>
        <v>940</v>
      </c>
    </row>
    <row r="44" spans="1:13" ht="12.75">
      <c r="A44" s="405" t="s">
        <v>55</v>
      </c>
      <c r="B44" s="160" t="s">
        <v>171</v>
      </c>
      <c r="C44" s="160" t="s">
        <v>434</v>
      </c>
      <c r="D44" s="408">
        <v>9.86</v>
      </c>
      <c r="E44" s="409">
        <f t="shared" si="0"/>
        <v>316</v>
      </c>
      <c r="F44" s="410">
        <v>2</v>
      </c>
      <c r="G44" s="411">
        <v>13.27</v>
      </c>
      <c r="H44" s="409">
        <f t="shared" si="1"/>
        <v>331</v>
      </c>
      <c r="I44" s="408">
        <v>3.59</v>
      </c>
      <c r="J44" s="409">
        <f t="shared" si="2"/>
        <v>218</v>
      </c>
      <c r="K44" s="411">
        <v>20.15</v>
      </c>
      <c r="L44" s="409">
        <v>68</v>
      </c>
      <c r="M44" s="412">
        <f t="shared" si="3"/>
        <v>933</v>
      </c>
    </row>
    <row r="45" spans="1:13" ht="12.75">
      <c r="A45" s="405" t="s">
        <v>56</v>
      </c>
      <c r="B45" s="138" t="s">
        <v>252</v>
      </c>
      <c r="C45" s="138" t="s">
        <v>466</v>
      </c>
      <c r="D45" s="408">
        <v>10.29</v>
      </c>
      <c r="E45" s="409">
        <f t="shared" si="0"/>
        <v>236</v>
      </c>
      <c r="F45" s="410">
        <v>2</v>
      </c>
      <c r="G45" s="411">
        <v>9.2</v>
      </c>
      <c r="H45" s="409">
        <f t="shared" si="1"/>
        <v>382</v>
      </c>
      <c r="I45" s="408">
        <v>3.12</v>
      </c>
      <c r="J45" s="409">
        <f t="shared" si="2"/>
        <v>128</v>
      </c>
      <c r="K45" s="411">
        <v>27.84</v>
      </c>
      <c r="L45" s="409">
        <v>126</v>
      </c>
      <c r="M45" s="412">
        <f t="shared" si="3"/>
        <v>872</v>
      </c>
    </row>
    <row r="46" spans="1:13" ht="12.75">
      <c r="A46" s="405" t="s">
        <v>57</v>
      </c>
      <c r="B46" s="138" t="s">
        <v>264</v>
      </c>
      <c r="C46" s="138" t="s">
        <v>434</v>
      </c>
      <c r="D46" s="408">
        <v>10.21</v>
      </c>
      <c r="E46" s="409">
        <f t="shared" si="0"/>
        <v>250</v>
      </c>
      <c r="F46" s="410">
        <v>2</v>
      </c>
      <c r="G46" s="411">
        <v>18.06</v>
      </c>
      <c r="H46" s="409">
        <f t="shared" si="1"/>
        <v>276</v>
      </c>
      <c r="I46" s="408">
        <v>3.21</v>
      </c>
      <c r="J46" s="409">
        <f t="shared" si="2"/>
        <v>144</v>
      </c>
      <c r="K46" s="411">
        <v>35.1</v>
      </c>
      <c r="L46" s="409">
        <v>184</v>
      </c>
      <c r="M46" s="412">
        <f t="shared" si="3"/>
        <v>854</v>
      </c>
    </row>
    <row r="47" spans="1:13" ht="12.75">
      <c r="A47" s="405" t="s">
        <v>58</v>
      </c>
      <c r="B47" s="138" t="s">
        <v>1247</v>
      </c>
      <c r="C47" s="138" t="s">
        <v>466</v>
      </c>
      <c r="D47" s="408">
        <v>10.43</v>
      </c>
      <c r="E47" s="409">
        <f t="shared" si="0"/>
        <v>213</v>
      </c>
      <c r="F47" s="410">
        <v>2</v>
      </c>
      <c r="G47" s="411">
        <v>16.69</v>
      </c>
      <c r="H47" s="409">
        <f t="shared" si="1"/>
        <v>291</v>
      </c>
      <c r="I47" s="408">
        <v>3.54</v>
      </c>
      <c r="J47" s="409">
        <f t="shared" si="2"/>
        <v>208</v>
      </c>
      <c r="K47" s="411">
        <v>29.8</v>
      </c>
      <c r="L47" s="409">
        <v>142</v>
      </c>
      <c r="M47" s="412">
        <f t="shared" si="3"/>
        <v>854</v>
      </c>
    </row>
    <row r="48" spans="1:13" ht="12.75">
      <c r="A48" s="405" t="s">
        <v>59</v>
      </c>
      <c r="B48" s="150" t="s">
        <v>409</v>
      </c>
      <c r="C48" s="150" t="s">
        <v>609</v>
      </c>
      <c r="D48" s="408">
        <v>9.77</v>
      </c>
      <c r="E48" s="409">
        <f t="shared" si="0"/>
        <v>334</v>
      </c>
      <c r="F48" s="410">
        <v>2</v>
      </c>
      <c r="G48" s="411">
        <v>25.33</v>
      </c>
      <c r="H48" s="409">
        <f t="shared" si="1"/>
        <v>201</v>
      </c>
      <c r="I48" s="408">
        <v>3.24</v>
      </c>
      <c r="J48" s="409">
        <f t="shared" si="2"/>
        <v>150</v>
      </c>
      <c r="K48" s="411">
        <v>33</v>
      </c>
      <c r="L48" s="409">
        <v>167</v>
      </c>
      <c r="M48" s="412">
        <f t="shared" si="3"/>
        <v>852</v>
      </c>
    </row>
    <row r="49" spans="1:13" ht="12.75">
      <c r="A49" s="405" t="s">
        <v>101</v>
      </c>
      <c r="B49" s="163" t="s">
        <v>1586</v>
      </c>
      <c r="C49" s="163" t="s">
        <v>637</v>
      </c>
      <c r="D49" s="408">
        <v>10.42</v>
      </c>
      <c r="E49" s="409">
        <f t="shared" si="0"/>
        <v>214</v>
      </c>
      <c r="F49" s="410">
        <v>2</v>
      </c>
      <c r="G49" s="411">
        <v>22.59</v>
      </c>
      <c r="H49" s="409">
        <f t="shared" si="1"/>
        <v>228</v>
      </c>
      <c r="I49" s="408">
        <v>3.34</v>
      </c>
      <c r="J49" s="409">
        <f t="shared" si="2"/>
        <v>168</v>
      </c>
      <c r="K49" s="411">
        <v>40.66</v>
      </c>
      <c r="L49" s="409">
        <v>230</v>
      </c>
      <c r="M49" s="412">
        <f t="shared" si="3"/>
        <v>840</v>
      </c>
    </row>
    <row r="50" spans="1:13" ht="12.75">
      <c r="A50" s="405" t="s">
        <v>102</v>
      </c>
      <c r="B50" s="154" t="s">
        <v>1236</v>
      </c>
      <c r="C50" s="154" t="s">
        <v>478</v>
      </c>
      <c r="D50" s="408">
        <v>10.11</v>
      </c>
      <c r="E50" s="409">
        <f t="shared" si="0"/>
        <v>268</v>
      </c>
      <c r="F50" s="410">
        <v>2</v>
      </c>
      <c r="G50" s="411">
        <v>19.37</v>
      </c>
      <c r="H50" s="409">
        <f t="shared" si="1"/>
        <v>261</v>
      </c>
      <c r="I50" s="408">
        <v>3.43</v>
      </c>
      <c r="J50" s="409">
        <f t="shared" si="2"/>
        <v>186</v>
      </c>
      <c r="K50" s="411">
        <v>24.9</v>
      </c>
      <c r="L50" s="409">
        <v>104</v>
      </c>
      <c r="M50" s="412">
        <f t="shared" si="3"/>
        <v>819</v>
      </c>
    </row>
    <row r="51" spans="1:13" ht="12.75">
      <c r="A51" s="405" t="s">
        <v>103</v>
      </c>
      <c r="B51" s="138" t="s">
        <v>572</v>
      </c>
      <c r="C51" s="138" t="s">
        <v>466</v>
      </c>
      <c r="D51" s="408">
        <v>10.25</v>
      </c>
      <c r="E51" s="409">
        <f t="shared" si="0"/>
        <v>243</v>
      </c>
      <c r="F51" s="410">
        <v>2</v>
      </c>
      <c r="G51" s="411">
        <v>30.6</v>
      </c>
      <c r="H51" s="409">
        <f t="shared" si="1"/>
        <v>153</v>
      </c>
      <c r="I51" s="408">
        <v>3.34</v>
      </c>
      <c r="J51" s="409">
        <f t="shared" si="2"/>
        <v>168</v>
      </c>
      <c r="K51" s="411">
        <v>43.65</v>
      </c>
      <c r="L51" s="409">
        <v>254</v>
      </c>
      <c r="M51" s="412">
        <f t="shared" si="3"/>
        <v>818</v>
      </c>
    </row>
    <row r="52" spans="1:13" ht="12.75">
      <c r="A52" s="405" t="s">
        <v>104</v>
      </c>
      <c r="B52" s="154" t="s">
        <v>1892</v>
      </c>
      <c r="C52" s="154" t="s">
        <v>478</v>
      </c>
      <c r="D52" s="408">
        <v>10.72</v>
      </c>
      <c r="E52" s="409">
        <f t="shared" si="0"/>
        <v>167</v>
      </c>
      <c r="F52" s="410">
        <v>2</v>
      </c>
      <c r="G52" s="411">
        <v>11.36</v>
      </c>
      <c r="H52" s="409">
        <f t="shared" si="1"/>
        <v>354</v>
      </c>
      <c r="I52" s="408">
        <v>3.36</v>
      </c>
      <c r="J52" s="409">
        <f t="shared" si="2"/>
        <v>172</v>
      </c>
      <c r="K52" s="411">
        <v>27.3</v>
      </c>
      <c r="L52" s="409">
        <v>122</v>
      </c>
      <c r="M52" s="412">
        <f t="shared" si="3"/>
        <v>815</v>
      </c>
    </row>
    <row r="53" spans="1:13" ht="12.75">
      <c r="A53" s="405" t="s">
        <v>105</v>
      </c>
      <c r="B53" s="138" t="s">
        <v>1292</v>
      </c>
      <c r="C53" s="138" t="s">
        <v>466</v>
      </c>
      <c r="D53" s="408">
        <v>10.73</v>
      </c>
      <c r="E53" s="409">
        <f t="shared" si="0"/>
        <v>166</v>
      </c>
      <c r="F53" s="410">
        <v>2</v>
      </c>
      <c r="G53" s="411">
        <v>14.32</v>
      </c>
      <c r="H53" s="409">
        <f t="shared" si="1"/>
        <v>318</v>
      </c>
      <c r="I53" s="408">
        <v>3.28</v>
      </c>
      <c r="J53" s="409">
        <f t="shared" si="2"/>
        <v>157</v>
      </c>
      <c r="K53" s="411">
        <v>32.92</v>
      </c>
      <c r="L53" s="409">
        <v>167</v>
      </c>
      <c r="M53" s="412">
        <f t="shared" si="3"/>
        <v>808</v>
      </c>
    </row>
    <row r="54" spans="1:13" ht="12.75">
      <c r="A54" s="405" t="s">
        <v>110</v>
      </c>
      <c r="B54" s="158" t="s">
        <v>657</v>
      </c>
      <c r="C54" s="150" t="s">
        <v>609</v>
      </c>
      <c r="D54" s="408">
        <v>10.17</v>
      </c>
      <c r="E54" s="409">
        <f t="shared" si="0"/>
        <v>258</v>
      </c>
      <c r="F54" s="410">
        <v>2</v>
      </c>
      <c r="G54" s="411">
        <v>18.52</v>
      </c>
      <c r="H54" s="409">
        <f t="shared" si="1"/>
        <v>271</v>
      </c>
      <c r="I54" s="408">
        <v>2.9</v>
      </c>
      <c r="J54" s="409">
        <f t="shared" si="2"/>
        <v>91</v>
      </c>
      <c r="K54" s="411">
        <v>34.6</v>
      </c>
      <c r="L54" s="409">
        <v>180</v>
      </c>
      <c r="M54" s="412">
        <f t="shared" si="3"/>
        <v>800</v>
      </c>
    </row>
    <row r="55" spans="1:13" ht="12.75">
      <c r="A55" s="405" t="s">
        <v>111</v>
      </c>
      <c r="B55" s="150" t="s">
        <v>672</v>
      </c>
      <c r="C55" s="150" t="s">
        <v>478</v>
      </c>
      <c r="D55" s="408">
        <v>10.13</v>
      </c>
      <c r="E55" s="409">
        <f t="shared" si="0"/>
        <v>265</v>
      </c>
      <c r="F55" s="410">
        <v>2</v>
      </c>
      <c r="G55" s="411">
        <v>15.7</v>
      </c>
      <c r="H55" s="409">
        <f t="shared" si="1"/>
        <v>302</v>
      </c>
      <c r="I55" s="408">
        <v>3.22</v>
      </c>
      <c r="J55" s="409">
        <f t="shared" si="2"/>
        <v>146</v>
      </c>
      <c r="K55" s="411">
        <v>14.1</v>
      </c>
      <c r="L55" s="409">
        <v>25</v>
      </c>
      <c r="M55" s="412">
        <f t="shared" si="3"/>
        <v>738</v>
      </c>
    </row>
    <row r="56" spans="1:13" ht="12.75">
      <c r="A56" s="405" t="s">
        <v>112</v>
      </c>
      <c r="B56" s="163" t="s">
        <v>1893</v>
      </c>
      <c r="C56" s="163" t="s">
        <v>1698</v>
      </c>
      <c r="D56" s="408">
        <v>10.45</v>
      </c>
      <c r="E56" s="409">
        <f t="shared" si="0"/>
        <v>209</v>
      </c>
      <c r="F56" s="410">
        <v>2</v>
      </c>
      <c r="G56" s="411">
        <v>11.89</v>
      </c>
      <c r="H56" s="409">
        <f t="shared" si="1"/>
        <v>348</v>
      </c>
      <c r="I56" s="408">
        <v>3.07</v>
      </c>
      <c r="J56" s="409">
        <f t="shared" si="2"/>
        <v>119</v>
      </c>
      <c r="K56" s="411">
        <v>18.62</v>
      </c>
      <c r="L56" s="409">
        <v>56</v>
      </c>
      <c r="M56" s="412">
        <f t="shared" si="3"/>
        <v>732</v>
      </c>
    </row>
    <row r="57" spans="1:13" ht="12.75">
      <c r="A57" s="405" t="s">
        <v>115</v>
      </c>
      <c r="B57" s="138" t="s">
        <v>399</v>
      </c>
      <c r="C57" s="138" t="s">
        <v>440</v>
      </c>
      <c r="D57" s="408">
        <v>10.7</v>
      </c>
      <c r="E57" s="409">
        <f t="shared" si="0"/>
        <v>170</v>
      </c>
      <c r="F57" s="410">
        <v>2</v>
      </c>
      <c r="G57" s="411">
        <v>16.18</v>
      </c>
      <c r="H57" s="409">
        <f t="shared" si="1"/>
        <v>297</v>
      </c>
      <c r="I57" s="408">
        <v>2.86</v>
      </c>
      <c r="J57" s="409">
        <f t="shared" si="2"/>
        <v>84</v>
      </c>
      <c r="K57" s="411">
        <v>31.6</v>
      </c>
      <c r="L57" s="409">
        <v>156</v>
      </c>
      <c r="M57" s="412">
        <f t="shared" si="3"/>
        <v>707</v>
      </c>
    </row>
    <row r="58" spans="1:13" ht="12.75">
      <c r="A58" s="405" t="s">
        <v>116</v>
      </c>
      <c r="B58" s="154" t="s">
        <v>1894</v>
      </c>
      <c r="C58" s="154" t="s">
        <v>1045</v>
      </c>
      <c r="D58" s="408">
        <v>10.24</v>
      </c>
      <c r="E58" s="409">
        <f t="shared" si="0"/>
        <v>245</v>
      </c>
      <c r="F58" s="410">
        <v>2</v>
      </c>
      <c r="G58" s="411">
        <v>13.56</v>
      </c>
      <c r="H58" s="409">
        <f t="shared" si="1"/>
        <v>327</v>
      </c>
      <c r="I58" s="408">
        <v>2.92</v>
      </c>
      <c r="J58" s="409">
        <f t="shared" si="2"/>
        <v>94</v>
      </c>
      <c r="K58" s="411">
        <v>15.5</v>
      </c>
      <c r="L58" s="409">
        <v>34</v>
      </c>
      <c r="M58" s="412">
        <f t="shared" si="3"/>
        <v>700</v>
      </c>
    </row>
    <row r="59" spans="1:13" ht="12.75">
      <c r="A59" s="405" t="s">
        <v>144</v>
      </c>
      <c r="B59" s="154" t="s">
        <v>692</v>
      </c>
      <c r="C59" s="154" t="s">
        <v>637</v>
      </c>
      <c r="D59" s="408">
        <v>10.44</v>
      </c>
      <c r="E59" s="409">
        <f t="shared" si="0"/>
        <v>211</v>
      </c>
      <c r="F59" s="410">
        <v>2</v>
      </c>
      <c r="G59" s="411">
        <v>23.9</v>
      </c>
      <c r="H59" s="409">
        <f t="shared" si="1"/>
        <v>215</v>
      </c>
      <c r="I59" s="408">
        <v>2.93</v>
      </c>
      <c r="J59" s="409">
        <f t="shared" si="2"/>
        <v>95</v>
      </c>
      <c r="K59" s="411">
        <v>31.75</v>
      </c>
      <c r="L59" s="409">
        <v>157</v>
      </c>
      <c r="M59" s="412">
        <f t="shared" si="3"/>
        <v>678</v>
      </c>
    </row>
    <row r="60" spans="1:13" ht="12.75">
      <c r="A60" s="405" t="s">
        <v>145</v>
      </c>
      <c r="B60" s="154" t="s">
        <v>1227</v>
      </c>
      <c r="C60" s="154" t="s">
        <v>478</v>
      </c>
      <c r="D60" s="408">
        <v>10.21</v>
      </c>
      <c r="E60" s="409">
        <f t="shared" si="0"/>
        <v>250</v>
      </c>
      <c r="F60" s="410">
        <v>2</v>
      </c>
      <c r="G60" s="411">
        <v>26.82</v>
      </c>
      <c r="H60" s="409">
        <f t="shared" si="1"/>
        <v>187</v>
      </c>
      <c r="I60" s="408">
        <v>3.11</v>
      </c>
      <c r="J60" s="409">
        <f t="shared" si="2"/>
        <v>126</v>
      </c>
      <c r="K60" s="411">
        <v>26.4</v>
      </c>
      <c r="L60" s="409">
        <v>115</v>
      </c>
      <c r="M60" s="412">
        <f t="shared" si="3"/>
        <v>678</v>
      </c>
    </row>
    <row r="61" spans="1:13" ht="12.75">
      <c r="A61" s="405" t="s">
        <v>146</v>
      </c>
      <c r="B61" s="138" t="s">
        <v>167</v>
      </c>
      <c r="C61" s="138" t="s">
        <v>609</v>
      </c>
      <c r="D61" s="408">
        <v>10.44</v>
      </c>
      <c r="E61" s="409">
        <f t="shared" si="0"/>
        <v>211</v>
      </c>
      <c r="F61" s="410">
        <v>2</v>
      </c>
      <c r="G61" s="411">
        <v>19.44</v>
      </c>
      <c r="H61" s="409">
        <f t="shared" si="1"/>
        <v>261</v>
      </c>
      <c r="I61" s="408">
        <v>2.92</v>
      </c>
      <c r="J61" s="409">
        <f t="shared" si="2"/>
        <v>94</v>
      </c>
      <c r="K61" s="411">
        <v>25.35</v>
      </c>
      <c r="L61" s="409">
        <v>107</v>
      </c>
      <c r="M61" s="412">
        <f t="shared" si="3"/>
        <v>673</v>
      </c>
    </row>
    <row r="62" spans="1:13" ht="12.75">
      <c r="A62" s="405" t="s">
        <v>148</v>
      </c>
      <c r="B62" s="150" t="s">
        <v>407</v>
      </c>
      <c r="C62" s="150" t="s">
        <v>687</v>
      </c>
      <c r="D62" s="408">
        <v>10.55</v>
      </c>
      <c r="E62" s="409">
        <f t="shared" si="0"/>
        <v>193</v>
      </c>
      <c r="F62" s="410">
        <v>2</v>
      </c>
      <c r="G62" s="411">
        <v>19.93</v>
      </c>
      <c r="H62" s="409">
        <f t="shared" si="1"/>
        <v>255</v>
      </c>
      <c r="I62" s="408">
        <v>3.21</v>
      </c>
      <c r="J62" s="409">
        <f t="shared" si="2"/>
        <v>144</v>
      </c>
      <c r="K62" s="411">
        <v>19.95</v>
      </c>
      <c r="L62" s="409">
        <v>66</v>
      </c>
      <c r="M62" s="412">
        <f t="shared" si="3"/>
        <v>658</v>
      </c>
    </row>
    <row r="63" spans="1:13" ht="12.75">
      <c r="A63" s="405" t="s">
        <v>149</v>
      </c>
      <c r="B63" s="138" t="s">
        <v>50</v>
      </c>
      <c r="C63" s="138" t="s">
        <v>1698</v>
      </c>
      <c r="D63" s="408">
        <v>10.81</v>
      </c>
      <c r="E63" s="409">
        <f t="shared" si="0"/>
        <v>154</v>
      </c>
      <c r="F63" s="410">
        <v>2</v>
      </c>
      <c r="G63" s="411">
        <v>27.01</v>
      </c>
      <c r="H63" s="409">
        <f t="shared" si="1"/>
        <v>185</v>
      </c>
      <c r="I63" s="408">
        <v>3.13</v>
      </c>
      <c r="J63" s="409">
        <f t="shared" si="2"/>
        <v>130</v>
      </c>
      <c r="K63" s="411">
        <v>32.4</v>
      </c>
      <c r="L63" s="409">
        <v>162</v>
      </c>
      <c r="M63" s="412">
        <f t="shared" si="3"/>
        <v>631</v>
      </c>
    </row>
    <row r="64" spans="1:13" ht="12.75">
      <c r="A64" s="405" t="s">
        <v>150</v>
      </c>
      <c r="B64" s="138" t="s">
        <v>263</v>
      </c>
      <c r="C64" s="138" t="s">
        <v>1081</v>
      </c>
      <c r="D64" s="408">
        <v>10.55</v>
      </c>
      <c r="E64" s="409">
        <f t="shared" si="0"/>
        <v>193</v>
      </c>
      <c r="F64" s="410">
        <v>2</v>
      </c>
      <c r="G64" s="411">
        <v>26.18</v>
      </c>
      <c r="H64" s="409">
        <f t="shared" si="1"/>
        <v>193</v>
      </c>
      <c r="I64" s="408">
        <v>2.91</v>
      </c>
      <c r="J64" s="409">
        <f t="shared" si="2"/>
        <v>92</v>
      </c>
      <c r="K64" s="411">
        <v>24.84</v>
      </c>
      <c r="L64" s="409">
        <v>103</v>
      </c>
      <c r="M64" s="412">
        <f t="shared" si="3"/>
        <v>581</v>
      </c>
    </row>
    <row r="65" spans="1:13" ht="12.75">
      <c r="A65" s="405" t="s">
        <v>151</v>
      </c>
      <c r="B65" s="162" t="s">
        <v>49</v>
      </c>
      <c r="C65" s="162" t="s">
        <v>1081</v>
      </c>
      <c r="D65" s="408">
        <v>11.09</v>
      </c>
      <c r="E65" s="409">
        <f t="shared" si="0"/>
        <v>116</v>
      </c>
      <c r="F65" s="410">
        <v>2</v>
      </c>
      <c r="G65" s="411">
        <v>23.1</v>
      </c>
      <c r="H65" s="409">
        <f t="shared" si="1"/>
        <v>223</v>
      </c>
      <c r="I65" s="408">
        <v>2.96</v>
      </c>
      <c r="J65" s="409">
        <f t="shared" si="2"/>
        <v>100</v>
      </c>
      <c r="K65" s="411">
        <v>28.4</v>
      </c>
      <c r="L65" s="409">
        <v>131</v>
      </c>
      <c r="M65" s="412">
        <f t="shared" si="3"/>
        <v>570</v>
      </c>
    </row>
    <row r="66" spans="1:13" ht="12.75">
      <c r="A66" s="405" t="s">
        <v>152</v>
      </c>
      <c r="B66" s="150" t="s">
        <v>400</v>
      </c>
      <c r="C66" s="150" t="s">
        <v>687</v>
      </c>
      <c r="D66" s="408">
        <v>11.24</v>
      </c>
      <c r="E66" s="409">
        <f t="shared" si="0"/>
        <v>98</v>
      </c>
      <c r="F66" s="410">
        <v>2</v>
      </c>
      <c r="G66" s="411">
        <v>26.82</v>
      </c>
      <c r="H66" s="409">
        <f t="shared" si="1"/>
        <v>187</v>
      </c>
      <c r="I66" s="408">
        <v>3.1</v>
      </c>
      <c r="J66" s="409">
        <f t="shared" si="2"/>
        <v>124</v>
      </c>
      <c r="K66" s="411">
        <v>19.95</v>
      </c>
      <c r="L66" s="409">
        <v>66</v>
      </c>
      <c r="M66" s="412">
        <f t="shared" si="3"/>
        <v>475</v>
      </c>
    </row>
    <row r="67" spans="1:13" ht="12.75">
      <c r="A67" s="405" t="s">
        <v>153</v>
      </c>
      <c r="B67" s="150" t="s">
        <v>1895</v>
      </c>
      <c r="C67" s="150" t="s">
        <v>687</v>
      </c>
      <c r="D67" s="408">
        <v>11.77</v>
      </c>
      <c r="E67" s="409">
        <f t="shared" si="0"/>
        <v>45</v>
      </c>
      <c r="F67" s="410">
        <v>2</v>
      </c>
      <c r="G67" s="411">
        <v>26.88</v>
      </c>
      <c r="H67" s="409">
        <f t="shared" si="1"/>
        <v>186</v>
      </c>
      <c r="I67" s="408">
        <v>2.81</v>
      </c>
      <c r="J67" s="409">
        <f t="shared" si="2"/>
        <v>76</v>
      </c>
      <c r="K67" s="411">
        <v>27.15</v>
      </c>
      <c r="L67" s="409">
        <v>121</v>
      </c>
      <c r="M67" s="412">
        <f t="shared" si="3"/>
        <v>428</v>
      </c>
    </row>
    <row r="68" spans="1:13" ht="12.75">
      <c r="A68" s="405" t="s">
        <v>155</v>
      </c>
      <c r="B68" s="154" t="s">
        <v>402</v>
      </c>
      <c r="C68" s="150" t="s">
        <v>687</v>
      </c>
      <c r="D68" s="408">
        <v>11.29</v>
      </c>
      <c r="E68" s="409">
        <f t="shared" si="0"/>
        <v>92</v>
      </c>
      <c r="F68" s="410">
        <v>2</v>
      </c>
      <c r="G68" s="411">
        <v>25.38</v>
      </c>
      <c r="H68" s="409">
        <f t="shared" si="1"/>
        <v>200</v>
      </c>
      <c r="I68" s="408">
        <v>2.68</v>
      </c>
      <c r="J68" s="409">
        <f t="shared" si="2"/>
        <v>57</v>
      </c>
      <c r="K68" s="411">
        <v>16.95</v>
      </c>
      <c r="L68" s="409">
        <v>44</v>
      </c>
      <c r="M68" s="412">
        <f t="shared" si="3"/>
        <v>393</v>
      </c>
    </row>
    <row r="69" spans="1:13" ht="12.75">
      <c r="A69" s="405" t="s">
        <v>156</v>
      </c>
      <c r="B69" s="163" t="s">
        <v>412</v>
      </c>
      <c r="C69" s="163" t="s">
        <v>637</v>
      </c>
      <c r="D69" s="408">
        <v>11.04</v>
      </c>
      <c r="E69" s="409">
        <f t="shared" si="0"/>
        <v>122</v>
      </c>
      <c r="F69" s="410">
        <v>2</v>
      </c>
      <c r="G69" s="411">
        <v>45.21</v>
      </c>
      <c r="H69" s="409">
        <f t="shared" si="1"/>
        <v>54</v>
      </c>
      <c r="I69" s="408">
        <v>2.74</v>
      </c>
      <c r="J69" s="409">
        <f t="shared" si="2"/>
        <v>66</v>
      </c>
      <c r="K69" s="411">
        <v>17.08</v>
      </c>
      <c r="L69" s="409">
        <v>45</v>
      </c>
      <c r="M69" s="412">
        <f t="shared" si="3"/>
        <v>287</v>
      </c>
    </row>
    <row r="71" spans="1:13" ht="12.75">
      <c r="A71" s="414" t="s">
        <v>1026</v>
      </c>
      <c r="B71" s="415" t="s">
        <v>46</v>
      </c>
      <c r="C71" s="415" t="s">
        <v>440</v>
      </c>
      <c r="D71" s="416">
        <v>11.43</v>
      </c>
      <c r="E71" s="417">
        <f>IF(D71&lt;&gt;0,INT(46.0849*(12.76-D71)^1.81),0)</f>
        <v>77</v>
      </c>
      <c r="F71" s="418">
        <v>2</v>
      </c>
      <c r="G71" s="419">
        <v>40.12</v>
      </c>
      <c r="H71" s="417">
        <f>IF(F71+G71&lt;&gt;0,INT(0.19889*(185-((F71*60)+G71))^1.88),0)</f>
        <v>83</v>
      </c>
      <c r="I71" s="416">
        <v>2.7</v>
      </c>
      <c r="J71" s="417">
        <f>IF(I71&lt;&gt;0,INT(0.188807*((I71*100)-210)^1.41),0)</f>
        <v>60</v>
      </c>
      <c r="K71" s="419">
        <v>28.4</v>
      </c>
      <c r="L71" s="417">
        <v>131</v>
      </c>
      <c r="M71" s="364">
        <f>SUM(L71+J71+H71+E71)</f>
        <v>351</v>
      </c>
    </row>
    <row r="72" spans="1:13" ht="12.75">
      <c r="A72" s="414" t="s">
        <v>1026</v>
      </c>
      <c r="B72" s="415" t="s">
        <v>1290</v>
      </c>
      <c r="C72" s="415" t="s">
        <v>440</v>
      </c>
      <c r="D72" s="416">
        <v>11.9</v>
      </c>
      <c r="E72" s="417">
        <f>IF(D72&lt;&gt;0,INT(46.0849*(12.76-D72)^1.81),0)</f>
        <v>35</v>
      </c>
      <c r="F72" s="418">
        <v>2</v>
      </c>
      <c r="G72" s="419">
        <v>17.13</v>
      </c>
      <c r="H72" s="417">
        <f>IF(F72+G72&lt;&gt;0,INT(0.19889*(185-((F72*60)+G72))^1.88),0)</f>
        <v>286</v>
      </c>
      <c r="I72" s="416">
        <v>2.83</v>
      </c>
      <c r="J72" s="417">
        <f>IF(I72&lt;&gt;0,INT(0.188807*((I72*100)-210)^1.41),0)</f>
        <v>80</v>
      </c>
      <c r="K72" s="419">
        <v>22.35</v>
      </c>
      <c r="L72" s="417">
        <v>84</v>
      </c>
      <c r="M72" s="364">
        <f>SUM(L72+J72+H72+E72)</f>
        <v>485</v>
      </c>
    </row>
    <row r="73" spans="1:13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</sheetData>
  <sheetProtection/>
  <mergeCells count="4">
    <mergeCell ref="F7:G7"/>
    <mergeCell ref="A1:N1"/>
    <mergeCell ref="A2:N2"/>
    <mergeCell ref="A3:N3"/>
  </mergeCells>
  <conditionalFormatting sqref="D8:D69 D71:D72">
    <cfRule type="cellIs" priority="4" dxfId="2" operator="between" stopIfTrue="1">
      <formula>8.66</formula>
      <formula>9.25</formula>
    </cfRule>
    <cfRule type="cellIs" priority="5" dxfId="1" operator="between" stopIfTrue="1">
      <formula>8.15</formula>
      <formula>5.5</formula>
    </cfRule>
    <cfRule type="cellIs" priority="6" dxfId="0" operator="between" stopIfTrue="1">
      <formula>8.16</formula>
      <formula>8.65</formula>
    </cfRule>
  </conditionalFormatting>
  <conditionalFormatting sqref="I8:I69 I71:I72">
    <cfRule type="cellIs" priority="1" dxfId="2" operator="between" stopIfTrue="1">
      <formula>4.69</formula>
      <formula>4.25</formula>
    </cfRule>
    <cfRule type="cellIs" priority="2" dxfId="1" operator="between" stopIfTrue="1">
      <formula>5.15</formula>
      <formula>35.15</formula>
    </cfRule>
    <cfRule type="cellIs" priority="3" dxfId="0" operator="between" stopIfTrue="1">
      <formula>5.14</formula>
      <formula>4.7</formula>
    </cfRule>
  </conditionalFormatting>
  <printOptions/>
  <pageMargins left="0.46875" right="0.2604166666666667" top="0.3229166666666667" bottom="0.239583333333333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2016-09-26T04:50:01Z</cp:lastPrinted>
  <dcterms:created xsi:type="dcterms:W3CDTF">2002-11-09T13:44:01Z</dcterms:created>
  <dcterms:modified xsi:type="dcterms:W3CDTF">2016-09-27T11:42:48Z</dcterms:modified>
  <cp:category/>
  <cp:version/>
  <cp:contentType/>
  <cp:contentStatus/>
</cp:coreProperties>
</file>