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64" activeTab="0"/>
  </bookViews>
  <sheets>
    <sheet name="družstva" sheetId="1" r:id="rId1"/>
    <sheet name="Počty" sheetId="2" r:id="rId2"/>
    <sheet name="1.kolo" sheetId="3" r:id="rId3"/>
    <sheet name="2.kolo" sheetId="4" r:id="rId4"/>
    <sheet name="3.kolo" sheetId="5" r:id="rId5"/>
    <sheet name="4.kolo" sheetId="6" r:id="rId6"/>
    <sheet name="5.kolo" sheetId="7" r:id="rId7"/>
    <sheet name="6.kolo" sheetId="8" r:id="rId8"/>
    <sheet name="7.kolo" sheetId="9" r:id="rId9"/>
    <sheet name="8.kolo" sheetId="10" r:id="rId10"/>
    <sheet name="D 04" sheetId="11" r:id="rId11"/>
    <sheet name="D 05" sheetId="12" r:id="rId12"/>
    <sheet name="D 06" sheetId="13" r:id="rId13"/>
    <sheet name="H 04" sheetId="14" r:id="rId14"/>
    <sheet name="H 05" sheetId="15" r:id="rId15"/>
    <sheet name="H 06" sheetId="16" r:id="rId16"/>
    <sheet name="FM A" sheetId="17" r:id="rId17"/>
    <sheet name="TRI A" sheetId="18" r:id="rId18"/>
    <sheet name="TRI B" sheetId="19" r:id="rId19"/>
    <sheet name="KOP A" sheetId="20" r:id="rId20"/>
    <sheet name="KOP B" sheetId="21" r:id="rId21"/>
    <sheet name="VIT" sheetId="22" r:id="rId22"/>
    <sheet name="POR" sheetId="23" r:id="rId23"/>
    <sheet name="VM" sheetId="24" r:id="rId24"/>
    <sheet name="HAV" sheetId="25" r:id="rId25"/>
    <sheet name="FM B" sheetId="26" r:id="rId26"/>
    <sheet name="KAR" sheetId="27" r:id="rId27"/>
  </sheets>
  <definedNames/>
  <calcPr fullCalcOnLoad="1"/>
</workbook>
</file>

<file path=xl/comments4.xml><?xml version="1.0" encoding="utf-8"?>
<comments xmlns="http://schemas.openxmlformats.org/spreadsheetml/2006/main">
  <authors>
    <author>Atletika</author>
  </authors>
  <commentList>
    <comment ref="G51" authorId="0">
      <text>
        <r>
          <rPr>
            <b/>
            <sz val="8"/>
            <rFont val="Tahoma"/>
            <family val="2"/>
          </rPr>
          <t>Atletika:</t>
        </r>
        <r>
          <rPr>
            <sz val="8"/>
            <rFont val="Tahoma"/>
            <family val="2"/>
          </rPr>
          <t xml:space="preserve">
2,</t>
        </r>
      </text>
    </comment>
  </commentList>
</comments>
</file>

<file path=xl/sharedStrings.xml><?xml version="1.0" encoding="utf-8"?>
<sst xmlns="http://schemas.openxmlformats.org/spreadsheetml/2006/main" count="9217" uniqueCount="2239">
  <si>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</si>
  <si>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</si>
  <si>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</si>
  <si>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</si>
  <si>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</si>
  <si>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</si>
  <si>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</si>
  <si>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</si>
  <si>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</si>
  <si>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</si>
  <si>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</si>
  <si>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Maštalířová Hana</t>
  </si>
  <si>
    <t>Bizoňová Kristýna</t>
  </si>
  <si>
    <t>13.</t>
  </si>
  <si>
    <t>14.</t>
  </si>
  <si>
    <t>Bednářová Jana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</si>
  <si>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</si>
  <si>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</si>
  <si>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</si>
  <si>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</si>
  <si>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</si>
  <si>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</si>
  <si>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</si>
  <si>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</si>
  <si>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</si>
  <si>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</si>
  <si>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</si>
  <si>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</si>
  <si>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</si>
  <si>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Řeháková Klára</t>
  </si>
  <si>
    <t>Vilčková Karolína</t>
  </si>
  <si>
    <t>28.</t>
  </si>
  <si>
    <t>29.</t>
  </si>
  <si>
    <t>30.</t>
  </si>
  <si>
    <t>31.</t>
  </si>
  <si>
    <t>32.</t>
  </si>
  <si>
    <t>Sikorová Markéta</t>
  </si>
  <si>
    <t>TJ Jäkl Karviná</t>
  </si>
  <si>
    <t>Soukalová Hana</t>
  </si>
  <si>
    <t>Šipošová Sabina</t>
  </si>
  <si>
    <t>AK EZ Kopřivnice</t>
  </si>
  <si>
    <t>Chovanečková Nikola</t>
  </si>
  <si>
    <t>Feilhauerová Ema</t>
  </si>
  <si>
    <t>Šebestíková Sára</t>
  </si>
  <si>
    <t>TJ TŽ Třinec</t>
  </si>
  <si>
    <t>33.</t>
  </si>
  <si>
    <t>Bojková Anežka</t>
  </si>
  <si>
    <t>TJ Valašské Meziříčí</t>
  </si>
  <si>
    <t>SSK Vítkovice</t>
  </si>
  <si>
    <t>1</t>
  </si>
  <si>
    <t>34.</t>
  </si>
  <si>
    <t>19</t>
  </si>
  <si>
    <t>Hájovský Josef</t>
  </si>
  <si>
    <t>Vlk Martin</t>
  </si>
  <si>
    <t>Samiec Ondřej</t>
  </si>
  <si>
    <t>Surovec David</t>
  </si>
  <si>
    <t>Bujok Adam</t>
  </si>
  <si>
    <t>Reis Daniel</t>
  </si>
  <si>
    <t>Grzych Oliver</t>
  </si>
  <si>
    <t>Tobola Jakub</t>
  </si>
  <si>
    <t>Langer Martin</t>
  </si>
  <si>
    <t>Pavelek Vojtěch</t>
  </si>
  <si>
    <t>Pavelek Ondřej</t>
  </si>
  <si>
    <t>Sikora Marek</t>
  </si>
  <si>
    <t>Zielina Filip</t>
  </si>
  <si>
    <t>Szkatula František</t>
  </si>
  <si>
    <t>Mitrenga Nikodém</t>
  </si>
  <si>
    <t>Červenka Filip</t>
  </si>
  <si>
    <t>Bednář David</t>
  </si>
  <si>
    <t>Stryja Jonáš</t>
  </si>
  <si>
    <t>Kozlová Valentýna</t>
  </si>
  <si>
    <t>Slezan FM B</t>
  </si>
  <si>
    <t>35.</t>
  </si>
  <si>
    <t>36.</t>
  </si>
  <si>
    <t>37.</t>
  </si>
  <si>
    <t>38.</t>
  </si>
  <si>
    <t>39.</t>
  </si>
  <si>
    <t>40.</t>
  </si>
  <si>
    <t>41.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</si>
  <si>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</si>
  <si>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</si>
  <si>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</si>
  <si>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</si>
  <si>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</si>
  <si>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</si>
  <si>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</si>
  <si>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</si>
  <si>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celkem</t>
  </si>
  <si>
    <t>oddíl</t>
  </si>
  <si>
    <t>závodnice</t>
  </si>
  <si>
    <t>poř.</t>
  </si>
  <si>
    <t>roč.</t>
  </si>
  <si>
    <t>Hoši ročník 2005</t>
  </si>
  <si>
    <t>závodník</t>
  </si>
  <si>
    <t>Hoši ročník 2004</t>
  </si>
  <si>
    <t>Dívky ročník 2005</t>
  </si>
  <si>
    <t>Dívky ročník 2004</t>
  </si>
  <si>
    <t>0</t>
  </si>
  <si>
    <t>Dívky TJ Jäkl Karviná</t>
  </si>
  <si>
    <t>Hoši TJ Valašské Meziříčí</t>
  </si>
  <si>
    <t>Dívky TJ Valašské Meziříčí</t>
  </si>
  <si>
    <t>Hoši TJ Jäkl Karviná</t>
  </si>
  <si>
    <t>Dívky SSK Vítkovice</t>
  </si>
  <si>
    <t>Hoši SSK Vítkovice</t>
  </si>
  <si>
    <t>Dívky TJ Slezan Frýdek-Místek A</t>
  </si>
  <si>
    <t>Hoši TJ Slezan Frýdek-Místek A</t>
  </si>
  <si>
    <t>Dívky TJ Slezan Frýdek-Místek B</t>
  </si>
  <si>
    <t>Hoši TJ Slezan Frýdek-Místek  B</t>
  </si>
  <si>
    <t>Ťahanová Viktorie</t>
  </si>
  <si>
    <t>Pořadí družstev</t>
  </si>
  <si>
    <t>TJ Slezan Frýdek-Místek A</t>
  </si>
  <si>
    <t>TJ Slezan Frýdek-Místek B</t>
  </si>
  <si>
    <t>hl.body</t>
  </si>
  <si>
    <t>celkově</t>
  </si>
  <si>
    <t>pom. b.</t>
  </si>
  <si>
    <t>1. kolo</t>
  </si>
  <si>
    <t>hl.b.</t>
  </si>
  <si>
    <t>pom.b.</t>
  </si>
  <si>
    <t>2. kolo</t>
  </si>
  <si>
    <t>6. kolo</t>
  </si>
  <si>
    <t>7. kolo</t>
  </si>
  <si>
    <t>8. kolo</t>
  </si>
  <si>
    <t>2.</t>
  </si>
  <si>
    <t>3.</t>
  </si>
  <si>
    <t>4.</t>
  </si>
  <si>
    <t>5.</t>
  </si>
  <si>
    <t>6.</t>
  </si>
  <si>
    <t>7.</t>
  </si>
  <si>
    <t>8.</t>
  </si>
  <si>
    <t>dívky</t>
  </si>
  <si>
    <t>hoši</t>
  </si>
  <si>
    <t>celkově startů</t>
  </si>
  <si>
    <t>Počet závodníků v jednotlivých kolech</t>
  </si>
  <si>
    <t>Boboková Nikola</t>
  </si>
  <si>
    <t>Mužná Monika</t>
  </si>
  <si>
    <t>Pindorová Zina</t>
  </si>
  <si>
    <t>Ernstová Natálie</t>
  </si>
  <si>
    <t>Stehnová Alice</t>
  </si>
  <si>
    <t>42.</t>
  </si>
  <si>
    <t>43.</t>
  </si>
  <si>
    <t>44.</t>
  </si>
  <si>
    <t>45.</t>
  </si>
  <si>
    <t>46.</t>
  </si>
  <si>
    <t>Frýdl Vojtěch</t>
  </si>
  <si>
    <t>40</t>
  </si>
  <si>
    <t>Chvistková Amy</t>
  </si>
  <si>
    <t>Proske David</t>
  </si>
  <si>
    <t>Koza Michal</t>
  </si>
  <si>
    <t>Lukaštík Vojtěch</t>
  </si>
  <si>
    <t>Smyček David</t>
  </si>
  <si>
    <t>47.</t>
  </si>
  <si>
    <t>48.</t>
  </si>
  <si>
    <t>49.</t>
  </si>
  <si>
    <t>Chlapci</t>
  </si>
  <si>
    <t>37</t>
  </si>
  <si>
    <t>31</t>
  </si>
  <si>
    <t>50.</t>
  </si>
  <si>
    <t>51.</t>
  </si>
  <si>
    <t>Martynek Ludvík</t>
  </si>
  <si>
    <t>Michelová Tereza</t>
  </si>
  <si>
    <t>Michlík Karel</t>
  </si>
  <si>
    <t>Škapa Jakub</t>
  </si>
  <si>
    <t>Honěk Adam</t>
  </si>
  <si>
    <t>Poruba Martin</t>
  </si>
  <si>
    <t>9.</t>
  </si>
  <si>
    <t>10.</t>
  </si>
  <si>
    <t>11.</t>
  </si>
  <si>
    <t>12.</t>
  </si>
  <si>
    <t>Kanitrová Kamila</t>
  </si>
  <si>
    <t>Šudák Radim</t>
  </si>
  <si>
    <t>Malota Jiří</t>
  </si>
  <si>
    <t>Beskydský pohár přípravek 2015</t>
  </si>
  <si>
    <t>3. ročník</t>
  </si>
  <si>
    <t>AO Slávia Havířov</t>
  </si>
  <si>
    <t>AK EZ Kopřivnice B</t>
  </si>
  <si>
    <t>AK EZ Kopřivnice A</t>
  </si>
  <si>
    <t>TJ TŽ Třinec B</t>
  </si>
  <si>
    <t>TJ TŽ Třinec A</t>
  </si>
  <si>
    <t>Atletika Poruba</t>
  </si>
  <si>
    <t>205</t>
  </si>
  <si>
    <t>204</t>
  </si>
  <si>
    <t>150</t>
  </si>
  <si>
    <t>Děvčata</t>
  </si>
  <si>
    <t>00:03:32.833</t>
  </si>
  <si>
    <t>00:03:38.023</t>
  </si>
  <si>
    <t>00:03:45.823</t>
  </si>
  <si>
    <t>00:03:49.353</t>
  </si>
  <si>
    <t xml:space="preserve">Slezan FM </t>
  </si>
  <si>
    <t>00:03:50.033</t>
  </si>
  <si>
    <t>00:03:52.673</t>
  </si>
  <si>
    <t>Pešlová Patricie</t>
  </si>
  <si>
    <t>00:03:52.850</t>
  </si>
  <si>
    <t>Slezan FM</t>
  </si>
  <si>
    <t>00:03:54.573</t>
  </si>
  <si>
    <t>Hanzelková Amálie</t>
  </si>
  <si>
    <t>00:03:55.290</t>
  </si>
  <si>
    <t>Kojecká Lucie</t>
  </si>
  <si>
    <t>00:03:56.093</t>
  </si>
  <si>
    <t>Kovaříková Eva</t>
  </si>
  <si>
    <t>00:03:56.873</t>
  </si>
  <si>
    <t>Byrtusová Sylvia</t>
  </si>
  <si>
    <t>00:03:59.913</t>
  </si>
  <si>
    <t>Zdražilová Denisa</t>
  </si>
  <si>
    <t>00:04:01.303</t>
  </si>
  <si>
    <t>Výmolová Anna</t>
  </si>
  <si>
    <t>00:04:02.353</t>
  </si>
  <si>
    <t>00:04:03.933</t>
  </si>
  <si>
    <t>Válková Nikola</t>
  </si>
  <si>
    <t>00:04:05.193</t>
  </si>
  <si>
    <t>Hoňková Agáta</t>
  </si>
  <si>
    <t>00:04:06.433</t>
  </si>
  <si>
    <t>Fialová Dominika</t>
  </si>
  <si>
    <t>00:04:06.713</t>
  </si>
  <si>
    <t>Hrčková Julie</t>
  </si>
  <si>
    <t>00:04:07.830</t>
  </si>
  <si>
    <t>Toová Klára</t>
  </si>
  <si>
    <t>00:04:09.513</t>
  </si>
  <si>
    <t>Klusová Michaela</t>
  </si>
  <si>
    <t>00:04:09.533</t>
  </si>
  <si>
    <t>00:04:14.373</t>
  </si>
  <si>
    <t>00:04:14.953</t>
  </si>
  <si>
    <t>00:04:15.633</t>
  </si>
  <si>
    <t>Lukoszová Tereza</t>
  </si>
  <si>
    <t>00:04:16.193</t>
  </si>
  <si>
    <t>Krchňáková Tereza</t>
  </si>
  <si>
    <t>00:04:16.530</t>
  </si>
  <si>
    <t>00:04:16.983</t>
  </si>
  <si>
    <t>Vantuchová Sabina</t>
  </si>
  <si>
    <t>00:04:17.833</t>
  </si>
  <si>
    <t>Bystřičanová Barbora</t>
  </si>
  <si>
    <t>00:04:19.380</t>
  </si>
  <si>
    <t>Krčová Lucie</t>
  </si>
  <si>
    <t>00:04:19.463</t>
  </si>
  <si>
    <t>Štveráková Terezie</t>
  </si>
  <si>
    <t>00:04:20.530</t>
  </si>
  <si>
    <t>00:04:21.603</t>
  </si>
  <si>
    <t>Homolková Valentýna</t>
  </si>
  <si>
    <t>00:04:21.713</t>
  </si>
  <si>
    <t>Šušková Marie</t>
  </si>
  <si>
    <t>00:04:22.443</t>
  </si>
  <si>
    <t>Mihalčíková Anna</t>
  </si>
  <si>
    <t>00:04:23.650</t>
  </si>
  <si>
    <t>Benišová Petra</t>
  </si>
  <si>
    <t>00:04:24.180</t>
  </si>
  <si>
    <t>00:04:24.683</t>
  </si>
  <si>
    <t>00:04:26.403</t>
  </si>
  <si>
    <t>Lysek Mariola</t>
  </si>
  <si>
    <t>00:04:27.033</t>
  </si>
  <si>
    <t>00:04:28.383</t>
  </si>
  <si>
    <t>Holušová Klára</t>
  </si>
  <si>
    <t>00:04:29.283</t>
  </si>
  <si>
    <t>Kutějová Rozálie</t>
  </si>
  <si>
    <t>00:04:29.693</t>
  </si>
  <si>
    <t>Jachnická Alžběta</t>
  </si>
  <si>
    <t>00:04:31.270</t>
  </si>
  <si>
    <t>Mendreková Kateřina</t>
  </si>
  <si>
    <t>00:04:32.310</t>
  </si>
  <si>
    <t>Pondělíčková Michaela</t>
  </si>
  <si>
    <t>00:04:33.383</t>
  </si>
  <si>
    <t>Brozdová Darina</t>
  </si>
  <si>
    <t>00:04:33.730</t>
  </si>
  <si>
    <t>Kapri Aneta</t>
  </si>
  <si>
    <t>00:04:36.193</t>
  </si>
  <si>
    <t>Ciencalová Dorota</t>
  </si>
  <si>
    <t>00:04:38.303</t>
  </si>
  <si>
    <t>00:04:38.610</t>
  </si>
  <si>
    <t>00:04:38.633</t>
  </si>
  <si>
    <t>Heczková Markéta</t>
  </si>
  <si>
    <t>00:04:40.153</t>
  </si>
  <si>
    <t>52.</t>
  </si>
  <si>
    <t>Čmielová Johana</t>
  </si>
  <si>
    <t>00:04:40.993</t>
  </si>
  <si>
    <t>53.</t>
  </si>
  <si>
    <t>00:04:44.623</t>
  </si>
  <si>
    <t>54.</t>
  </si>
  <si>
    <t>Vávrová Michaela</t>
  </si>
  <si>
    <t>00:04:48.490</t>
  </si>
  <si>
    <t>55.</t>
  </si>
  <si>
    <t>Kantorová Eliška</t>
  </si>
  <si>
    <t>00:04:51.053</t>
  </si>
  <si>
    <t>56.</t>
  </si>
  <si>
    <t>Přikrylová Tereza</t>
  </si>
  <si>
    <t>00:04:53.140</t>
  </si>
  <si>
    <t>57.</t>
  </si>
  <si>
    <t>00:04:57.693</t>
  </si>
  <si>
    <t>58.</t>
  </si>
  <si>
    <t>Borská Klára</t>
  </si>
  <si>
    <t>00:04:57.950</t>
  </si>
  <si>
    <t>59.</t>
  </si>
  <si>
    <t>00:05:00.653</t>
  </si>
  <si>
    <t>60.</t>
  </si>
  <si>
    <t>Machynová Barbora</t>
  </si>
  <si>
    <t>00:05:00.910</t>
  </si>
  <si>
    <t>61.</t>
  </si>
  <si>
    <t>Zwrtková Adéla</t>
  </si>
  <si>
    <t>00:05:01.823</t>
  </si>
  <si>
    <t>62.</t>
  </si>
  <si>
    <t>Andrlová Anna</t>
  </si>
  <si>
    <t>00:05:09.940</t>
  </si>
  <si>
    <t>63.</t>
  </si>
  <si>
    <t>Karasová Thea</t>
  </si>
  <si>
    <t>00:05:15.303</t>
  </si>
  <si>
    <t>64.</t>
  </si>
  <si>
    <t>00:05:18.223</t>
  </si>
  <si>
    <t>65.</t>
  </si>
  <si>
    <t>Březinová Nela</t>
  </si>
  <si>
    <t>00:05:42.400</t>
  </si>
  <si>
    <t>00:03:28.650</t>
  </si>
  <si>
    <t>00:03:31.620</t>
  </si>
  <si>
    <t>00:03:33.330</t>
  </si>
  <si>
    <t>00:03:40.400</t>
  </si>
  <si>
    <t>Hanzelka Daniel</t>
  </si>
  <si>
    <t>00:03:40.963</t>
  </si>
  <si>
    <t>00:03:42.210</t>
  </si>
  <si>
    <t>00:03:44.300</t>
  </si>
  <si>
    <t>00:03:45.520</t>
  </si>
  <si>
    <t>Klimas Jan</t>
  </si>
  <si>
    <t>00:03:46.153</t>
  </si>
  <si>
    <t>00:03:46.230</t>
  </si>
  <si>
    <t>00:03:46.290</t>
  </si>
  <si>
    <t>Mitrenga Szymon</t>
  </si>
  <si>
    <t>00:03:48.463</t>
  </si>
  <si>
    <t>Szcerba Vojtěch</t>
  </si>
  <si>
    <t>00:03:52.250</t>
  </si>
  <si>
    <t>00:03:52.750</t>
  </si>
  <si>
    <t>Raška Vojtěch</t>
  </si>
  <si>
    <t>00:03:52.813</t>
  </si>
  <si>
    <t>00:03:53.110</t>
  </si>
  <si>
    <t>00:03:53.280</t>
  </si>
  <si>
    <t>00:03:54.340</t>
  </si>
  <si>
    <t>00:03:55.440</t>
  </si>
  <si>
    <t>Folrwaczny David</t>
  </si>
  <si>
    <t>00:03:56.003</t>
  </si>
  <si>
    <t>00:03:57.890</t>
  </si>
  <si>
    <t>Bojko František</t>
  </si>
  <si>
    <t>00:03:58.840</t>
  </si>
  <si>
    <t>Göttlicher Dominik</t>
  </si>
  <si>
    <t>00:03:58.870</t>
  </si>
  <si>
    <t>00:04:00.310</t>
  </si>
  <si>
    <t>Marek Štěpán</t>
  </si>
  <si>
    <t>00:04:01.233</t>
  </si>
  <si>
    <t>00:04:02.260</t>
  </si>
  <si>
    <t>Sadílek Jakub</t>
  </si>
  <si>
    <t>00:04:03.500</t>
  </si>
  <si>
    <t>Friedel David</t>
  </si>
  <si>
    <t>00:04:06.213</t>
  </si>
  <si>
    <t>00:04:06.440</t>
  </si>
  <si>
    <t>00:04:07.360</t>
  </si>
  <si>
    <t>00:04:08.260</t>
  </si>
  <si>
    <t>Giergiel František</t>
  </si>
  <si>
    <t>00:04:10.203</t>
  </si>
  <si>
    <t>00:04:10.830</t>
  </si>
  <si>
    <t>00:04:11.380</t>
  </si>
  <si>
    <t>00:04:11.390</t>
  </si>
  <si>
    <t>00:04:14.320</t>
  </si>
  <si>
    <t>Ptáček Jan</t>
  </si>
  <si>
    <t>00:04:14.383</t>
  </si>
  <si>
    <t>Charvátek Jan</t>
  </si>
  <si>
    <t>00:04:14.413</t>
  </si>
  <si>
    <t>Tylšar Lukáš</t>
  </si>
  <si>
    <t>00:04:18.793</t>
  </si>
  <si>
    <t>Bardoň Jindřich</t>
  </si>
  <si>
    <t>00:04:19.163</t>
  </si>
  <si>
    <t>00:04:20.150</t>
  </si>
  <si>
    <t>Vácha Lukáš</t>
  </si>
  <si>
    <t>00:04:21.430</t>
  </si>
  <si>
    <t>00:04:24.310</t>
  </si>
  <si>
    <t>00:04:25.150</t>
  </si>
  <si>
    <t>Krupica Václav</t>
  </si>
  <si>
    <t>00:04:25.440</t>
  </si>
  <si>
    <t>Říha Prokop</t>
  </si>
  <si>
    <t>00:04:26.253</t>
  </si>
  <si>
    <t>Juřena Josef</t>
  </si>
  <si>
    <t>00:04:26.423</t>
  </si>
  <si>
    <t>Teslík Štěpán</t>
  </si>
  <si>
    <t>00:04:29.560</t>
  </si>
  <si>
    <t>Šubert Matěj</t>
  </si>
  <si>
    <t>00:04:32.670</t>
  </si>
  <si>
    <t>Cieslar Matěj</t>
  </si>
  <si>
    <t>00:04:33.430</t>
  </si>
  <si>
    <t>Žabka Radovan</t>
  </si>
  <si>
    <t>00:04:34.033</t>
  </si>
  <si>
    <t>Orava Václav</t>
  </si>
  <si>
    <t>00:04:35.410</t>
  </si>
  <si>
    <t>Poledník Petr</t>
  </si>
  <si>
    <t>00:04:36.130</t>
  </si>
  <si>
    <t>00:04:40.240</t>
  </si>
  <si>
    <t>Maleček Jakub</t>
  </si>
  <si>
    <t>00:04:49.673</t>
  </si>
  <si>
    <t>00:04:49.860</t>
  </si>
  <si>
    <t>00:04:55.150</t>
  </si>
  <si>
    <t>Pekarčík Tomáš</t>
  </si>
  <si>
    <t>00:05:29.560</t>
  </si>
  <si>
    <t>Jasinski Daniel</t>
  </si>
  <si>
    <t>00:05:44.013</t>
  </si>
  <si>
    <t>Frýdek-Místek            1. kolo         Slezanský kros 14.3.2015</t>
  </si>
  <si>
    <t>Frýdek-Místek            8. kolo         1.10.2015</t>
  </si>
  <si>
    <t>Frýdek-Místek            3. kolo         Májové závody 1.5.2015</t>
  </si>
  <si>
    <t>Štramberk            5. kolo         Běh Národním sadem 23.5.2015</t>
  </si>
  <si>
    <t>Hoši ročník 2006</t>
  </si>
  <si>
    <t>DÍVKY ROČNÍK 2006</t>
  </si>
  <si>
    <t>Hoši AK EZ Kopřivnice A</t>
  </si>
  <si>
    <t>Dívky AK EZ Kopřivnice A</t>
  </si>
  <si>
    <t>Dívky AK EZ Kopřivnice B</t>
  </si>
  <si>
    <t>Hoši AK EZ Kopřivnice B</t>
  </si>
  <si>
    <t>Hoši TJ TŽ Třinec B</t>
  </si>
  <si>
    <r>
      <t xml:space="preserve">Dívky TJ TŽ Třinec </t>
    </r>
    <r>
      <rPr>
        <b/>
        <sz val="14"/>
        <rFont val="Arial CE"/>
        <family val="0"/>
      </rPr>
      <t>B</t>
    </r>
  </si>
  <si>
    <t>Dívky Atletika Poruba</t>
  </si>
  <si>
    <t>Hoši Atletika Poruba</t>
  </si>
  <si>
    <t>Hoši TJ TŽ Třinec A</t>
  </si>
  <si>
    <t>Dívky TJ TŽ Třinec A</t>
  </si>
  <si>
    <t>Dívky AO Slávia Havířov</t>
  </si>
  <si>
    <t>Hoši AO Slávia Havířov</t>
  </si>
  <si>
    <t>Vlach Tadeáš</t>
  </si>
  <si>
    <t>00:04:29.750</t>
  </si>
  <si>
    <t>Milata Vojtěch</t>
  </si>
  <si>
    <t>Petřek Tomáš</t>
  </si>
  <si>
    <t>00:04:42.126</t>
  </si>
  <si>
    <t>00:04:47.326</t>
  </si>
  <si>
    <t>120</t>
  </si>
  <si>
    <t>202</t>
  </si>
  <si>
    <t>211</t>
  </si>
  <si>
    <t>24</t>
  </si>
  <si>
    <t>23</t>
  </si>
  <si>
    <t>21</t>
  </si>
  <si>
    <t>20</t>
  </si>
  <si>
    <t>71</t>
  </si>
  <si>
    <t>55</t>
  </si>
  <si>
    <r>
      <t xml:space="preserve">0 </t>
    </r>
    <r>
      <rPr>
        <sz val="8"/>
        <rFont val="Arial CE"/>
        <family val="0"/>
      </rPr>
      <t>/35./</t>
    </r>
  </si>
  <si>
    <r>
      <t xml:space="preserve">0 </t>
    </r>
    <r>
      <rPr>
        <sz val="8"/>
        <rFont val="Arial CE"/>
        <family val="0"/>
      </rPr>
      <t>/36./</t>
    </r>
  </si>
  <si>
    <r>
      <t>0</t>
    </r>
    <r>
      <rPr>
        <sz val="8"/>
        <rFont val="Arial CE"/>
        <family val="0"/>
      </rPr>
      <t xml:space="preserve"> /47./</t>
    </r>
  </si>
  <si>
    <t>16</t>
  </si>
  <si>
    <t>14</t>
  </si>
  <si>
    <t>92</t>
  </si>
  <si>
    <t>Beskydský pohár přípravek- 2. kolo</t>
  </si>
  <si>
    <t>Třinec - 23.4.2015</t>
  </si>
  <si>
    <t>Hoši</t>
  </si>
  <si>
    <t>Celkem</t>
  </si>
  <si>
    <t>Jméno</t>
  </si>
  <si>
    <t>Oddíl</t>
  </si>
  <si>
    <t>60m</t>
  </si>
  <si>
    <t>Body</t>
  </si>
  <si>
    <t>dálka</t>
  </si>
  <si>
    <t>míček</t>
  </si>
  <si>
    <t>600m</t>
  </si>
  <si>
    <t>Poř.</t>
  </si>
  <si>
    <t>body BPP</t>
  </si>
  <si>
    <t>TŽ Třinec A</t>
  </si>
  <si>
    <t>8,97</t>
  </si>
  <si>
    <t>4,33</t>
  </si>
  <si>
    <t>37,27</t>
  </si>
  <si>
    <t>53,09</t>
  </si>
  <si>
    <t>30</t>
  </si>
  <si>
    <t>Long Casey</t>
  </si>
  <si>
    <t>2004</t>
  </si>
  <si>
    <t>Bohumín</t>
  </si>
  <si>
    <t>8,71</t>
  </si>
  <si>
    <t>3,94</t>
  </si>
  <si>
    <t>31,84</t>
  </si>
  <si>
    <t>56,56</t>
  </si>
  <si>
    <t>Mimo BPP</t>
  </si>
  <si>
    <t>18.6.2004</t>
  </si>
  <si>
    <t>Slezan F-M A</t>
  </si>
  <si>
    <t>9,42</t>
  </si>
  <si>
    <t>3,80</t>
  </si>
  <si>
    <t>41,90</t>
  </si>
  <si>
    <t>55,26</t>
  </si>
  <si>
    <t>27</t>
  </si>
  <si>
    <t>Hynek Bartoň</t>
  </si>
  <si>
    <t>Kopřivnice A</t>
  </si>
  <si>
    <t>9,18</t>
  </si>
  <si>
    <t>4,14</t>
  </si>
  <si>
    <t>51,63</t>
  </si>
  <si>
    <t>11,30</t>
  </si>
  <si>
    <t>9,56</t>
  </si>
  <si>
    <t>3,81</t>
  </si>
  <si>
    <t>42,90</t>
  </si>
  <si>
    <t>00,90</t>
  </si>
  <si>
    <t>22</t>
  </si>
  <si>
    <t>9,39</t>
  </si>
  <si>
    <t>36,94</t>
  </si>
  <si>
    <t>00,46</t>
  </si>
  <si>
    <t>9,73</t>
  </si>
  <si>
    <t>4,11</t>
  </si>
  <si>
    <t>26,37</t>
  </si>
  <si>
    <t>54,81</t>
  </si>
  <si>
    <t>Sikora Jindřich</t>
  </si>
  <si>
    <t>9,20</t>
  </si>
  <si>
    <t>4,05</t>
  </si>
  <si>
    <t>39,01</t>
  </si>
  <si>
    <t>09,77</t>
  </si>
  <si>
    <t>9,86</t>
  </si>
  <si>
    <t>3,15</t>
  </si>
  <si>
    <t>39,62</t>
  </si>
  <si>
    <t>56,88</t>
  </si>
  <si>
    <t>18</t>
  </si>
  <si>
    <t>9,25</t>
  </si>
  <si>
    <t>3,82</t>
  </si>
  <si>
    <t>39,79</t>
  </si>
  <si>
    <t>12,87</t>
  </si>
  <si>
    <t>17</t>
  </si>
  <si>
    <t xml:space="preserve">Červenka Filip </t>
  </si>
  <si>
    <t>9,52</t>
  </si>
  <si>
    <t>3,62</t>
  </si>
  <si>
    <t>24,51</t>
  </si>
  <si>
    <t>58,11</t>
  </si>
  <si>
    <t>Hrabec Jan</t>
  </si>
  <si>
    <t>Ostrava-Poruba</t>
  </si>
  <si>
    <t>10,17</t>
  </si>
  <si>
    <t>3,47</t>
  </si>
  <si>
    <t>32,05</t>
  </si>
  <si>
    <t>59,85</t>
  </si>
  <si>
    <t>12</t>
  </si>
  <si>
    <t>15</t>
  </si>
  <si>
    <t>Volný Patrik</t>
  </si>
  <si>
    <t>9,58</t>
  </si>
  <si>
    <t>3,53</t>
  </si>
  <si>
    <t>29,72</t>
  </si>
  <si>
    <t>06,14</t>
  </si>
  <si>
    <t>13</t>
  </si>
  <si>
    <t>9,95</t>
  </si>
  <si>
    <t>39,76</t>
  </si>
  <si>
    <t>08,82</t>
  </si>
  <si>
    <t>9,80</t>
  </si>
  <si>
    <t>3,57</t>
  </si>
  <si>
    <t>32,00</t>
  </si>
  <si>
    <t>08,23</t>
  </si>
  <si>
    <t>11.2.2004</t>
  </si>
  <si>
    <t>9,76</t>
  </si>
  <si>
    <t>3,46</t>
  </si>
  <si>
    <t>26,39</t>
  </si>
  <si>
    <t>05,76</t>
  </si>
  <si>
    <t>3,92</t>
  </si>
  <si>
    <t>17,75</t>
  </si>
  <si>
    <t>10,97</t>
  </si>
  <si>
    <t>9,92</t>
  </si>
  <si>
    <t>3,43</t>
  </si>
  <si>
    <t>40,40</t>
  </si>
  <si>
    <t>14,95</t>
  </si>
  <si>
    <t>10,01</t>
  </si>
  <si>
    <t>3,33</t>
  </si>
  <si>
    <t>24,58</t>
  </si>
  <si>
    <t>03,43</t>
  </si>
  <si>
    <t>9,71</t>
  </si>
  <si>
    <t>3,75</t>
  </si>
  <si>
    <t>30,63</t>
  </si>
  <si>
    <t>15,59</t>
  </si>
  <si>
    <t>Koza Michael</t>
  </si>
  <si>
    <t>9,77</t>
  </si>
  <si>
    <t>3,44</t>
  </si>
  <si>
    <t>32,09</t>
  </si>
  <si>
    <t>15,14</t>
  </si>
  <si>
    <t>Kruml Filip</t>
  </si>
  <si>
    <t>9,50</t>
  </si>
  <si>
    <t>3,54</t>
  </si>
  <si>
    <t>28,50</t>
  </si>
  <si>
    <t>19,16</t>
  </si>
  <si>
    <t>Gerla Tomáš</t>
  </si>
  <si>
    <t>Val. Mez.</t>
  </si>
  <si>
    <t>9,87</t>
  </si>
  <si>
    <t>3,74</t>
  </si>
  <si>
    <t>27,30</t>
  </si>
  <si>
    <t>15,89</t>
  </si>
  <si>
    <t>Dořičák Tomáš</t>
  </si>
  <si>
    <t>10,42</t>
  </si>
  <si>
    <t>3,45</t>
  </si>
  <si>
    <t>39,56</t>
  </si>
  <si>
    <t>14,61</t>
  </si>
  <si>
    <t>Mitrenga Nikodem</t>
  </si>
  <si>
    <t>10,49</t>
  </si>
  <si>
    <t>3,10</t>
  </si>
  <si>
    <t>25,52</t>
  </si>
  <si>
    <t>02,05</t>
  </si>
  <si>
    <t>25</t>
  </si>
  <si>
    <t>31,74</t>
  </si>
  <si>
    <t>11,62</t>
  </si>
  <si>
    <t>26</t>
  </si>
  <si>
    <t>22.10.2004</t>
  </si>
  <si>
    <t>10,05</t>
  </si>
  <si>
    <t>3,51</t>
  </si>
  <si>
    <t>25,98</t>
  </si>
  <si>
    <t>14,19</t>
  </si>
  <si>
    <t>10,11</t>
  </si>
  <si>
    <t>3,40</t>
  </si>
  <si>
    <t>33,65</t>
  </si>
  <si>
    <t>20,26</t>
  </si>
  <si>
    <t>28</t>
  </si>
  <si>
    <t>Kovář Vojtěch</t>
  </si>
  <si>
    <t>10,15</t>
  </si>
  <si>
    <t>3,28</t>
  </si>
  <si>
    <t>26,38</t>
  </si>
  <si>
    <t>13,93</t>
  </si>
  <si>
    <t>29</t>
  </si>
  <si>
    <t>Melčák Matěj</t>
  </si>
  <si>
    <t>10,48</t>
  </si>
  <si>
    <t>3,04</t>
  </si>
  <si>
    <t>29,52</t>
  </si>
  <si>
    <t>11,15</t>
  </si>
  <si>
    <t>3,42</t>
  </si>
  <si>
    <t>24,97</t>
  </si>
  <si>
    <t>15,44</t>
  </si>
  <si>
    <t>9.4.2005</t>
  </si>
  <si>
    <t>10,06</t>
  </si>
  <si>
    <t>21,12</t>
  </si>
  <si>
    <t>16,36</t>
  </si>
  <si>
    <t>32</t>
  </si>
  <si>
    <t>10,59</t>
  </si>
  <si>
    <t>3,19</t>
  </si>
  <si>
    <t>25,20</t>
  </si>
  <si>
    <t>12,40</t>
  </si>
  <si>
    <t>33</t>
  </si>
  <si>
    <t xml:space="preserve">Šústal Ladislav </t>
  </si>
  <si>
    <t>9,45</t>
  </si>
  <si>
    <t>3,39</t>
  </si>
  <si>
    <t>27,78</t>
  </si>
  <si>
    <t>34,75</t>
  </si>
  <si>
    <t>34</t>
  </si>
  <si>
    <t>Mikulík Ondřej</t>
  </si>
  <si>
    <t>2006</t>
  </si>
  <si>
    <t>3,25</t>
  </si>
  <si>
    <t>16,96</t>
  </si>
  <si>
    <t>21,10</t>
  </si>
  <si>
    <t>35</t>
  </si>
  <si>
    <t>Kiša Adam</t>
  </si>
  <si>
    <t>2005</t>
  </si>
  <si>
    <t>Jäkl Karviná</t>
  </si>
  <si>
    <t>10,35</t>
  </si>
  <si>
    <t>2,82</t>
  </si>
  <si>
    <t>22,44</t>
  </si>
  <si>
    <t>11,24</t>
  </si>
  <si>
    <t>36</t>
  </si>
  <si>
    <t>Teichmann Jan</t>
  </si>
  <si>
    <t>10,94</t>
  </si>
  <si>
    <t>3,18</t>
  </si>
  <si>
    <t>34,54</t>
  </si>
  <si>
    <t>18,87</t>
  </si>
  <si>
    <t>10,60</t>
  </si>
  <si>
    <t>3,27</t>
  </si>
  <si>
    <t>30,49</t>
  </si>
  <si>
    <t>19,71</t>
  </si>
  <si>
    <t>38</t>
  </si>
  <si>
    <t>6.11.2005</t>
  </si>
  <si>
    <t>3,26</t>
  </si>
  <si>
    <t>22,97</t>
  </si>
  <si>
    <t>14,99</t>
  </si>
  <si>
    <t>39</t>
  </si>
  <si>
    <t>Kantor Damian</t>
  </si>
  <si>
    <t>TŽ Třinec B</t>
  </si>
  <si>
    <t>10,41</t>
  </si>
  <si>
    <t>23,20</t>
  </si>
  <si>
    <t>15,57</t>
  </si>
  <si>
    <t>Svozil Jan</t>
  </si>
  <si>
    <t>10,43</t>
  </si>
  <si>
    <t>3,20</t>
  </si>
  <si>
    <t>36,30</t>
  </si>
  <si>
    <t>25,68</t>
  </si>
  <si>
    <t>41</t>
  </si>
  <si>
    <t xml:space="preserve">Surovec David </t>
  </si>
  <si>
    <t>10,16</t>
  </si>
  <si>
    <t>25,85</t>
  </si>
  <si>
    <t>25,37</t>
  </si>
  <si>
    <t>42</t>
  </si>
  <si>
    <t>Ševčík Tadeáš</t>
  </si>
  <si>
    <t>2,98</t>
  </si>
  <si>
    <t>29,56</t>
  </si>
  <si>
    <t>16,13</t>
  </si>
  <si>
    <t>43</t>
  </si>
  <si>
    <t>10,50</t>
  </si>
  <si>
    <t>3,02</t>
  </si>
  <si>
    <t>23,29</t>
  </si>
  <si>
    <t>44</t>
  </si>
  <si>
    <t>10,66</t>
  </si>
  <si>
    <t>3,14</t>
  </si>
  <si>
    <t>30,41</t>
  </si>
  <si>
    <t>22,08</t>
  </si>
  <si>
    <t>45</t>
  </si>
  <si>
    <t>Peledník Petr</t>
  </si>
  <si>
    <t>10,19</t>
  </si>
  <si>
    <t>3,01</t>
  </si>
  <si>
    <t>28,06</t>
  </si>
  <si>
    <t>25,28</t>
  </si>
  <si>
    <t>46</t>
  </si>
  <si>
    <t>Cholevík Dominik</t>
  </si>
  <si>
    <t>7.6.2005</t>
  </si>
  <si>
    <t>Slezan F-M B</t>
  </si>
  <si>
    <t>10,21</t>
  </si>
  <si>
    <t>24,60</t>
  </si>
  <si>
    <t>26,05</t>
  </si>
  <si>
    <t>47</t>
  </si>
  <si>
    <t>Folwarczny David</t>
  </si>
  <si>
    <t>10,95</t>
  </si>
  <si>
    <t>3,03</t>
  </si>
  <si>
    <t>22,60</t>
  </si>
  <si>
    <t>16,83</t>
  </si>
  <si>
    <t>48</t>
  </si>
  <si>
    <t>Bordovský Adam</t>
  </si>
  <si>
    <t>28,34</t>
  </si>
  <si>
    <t>27,20</t>
  </si>
  <si>
    <t>49</t>
  </si>
  <si>
    <t>Bartoň Filip</t>
  </si>
  <si>
    <t>Kopřivnice B</t>
  </si>
  <si>
    <t>10,44</t>
  </si>
  <si>
    <t>2,90</t>
  </si>
  <si>
    <t>27,66</t>
  </si>
  <si>
    <t>25,92</t>
  </si>
  <si>
    <t>50</t>
  </si>
  <si>
    <t>10,78</t>
  </si>
  <si>
    <t>3,13</t>
  </si>
  <si>
    <t>16,54</t>
  </si>
  <si>
    <t>18,15</t>
  </si>
  <si>
    <t>51</t>
  </si>
  <si>
    <t>16.5.2005</t>
  </si>
  <si>
    <t>10,75</t>
  </si>
  <si>
    <t>26,40</t>
  </si>
  <si>
    <t>27,63</t>
  </si>
  <si>
    <t>52</t>
  </si>
  <si>
    <t>1.1.2006</t>
  </si>
  <si>
    <t>10,63</t>
  </si>
  <si>
    <t>3,08</t>
  </si>
  <si>
    <t>15,77</t>
  </si>
  <si>
    <t>20,38</t>
  </si>
  <si>
    <t>53</t>
  </si>
  <si>
    <t>Hlawiczka Viktor</t>
  </si>
  <si>
    <t>10,74</t>
  </si>
  <si>
    <t>19,70</t>
  </si>
  <si>
    <t>23,87</t>
  </si>
  <si>
    <t>54</t>
  </si>
  <si>
    <t>Záškolný Vojtěch</t>
  </si>
  <si>
    <t>Slavia Havířov</t>
  </si>
  <si>
    <t>10,89</t>
  </si>
  <si>
    <t>3,16</t>
  </si>
  <si>
    <t>33,97</t>
  </si>
  <si>
    <t>35,12</t>
  </si>
  <si>
    <t>11,23</t>
  </si>
  <si>
    <t>2,78</t>
  </si>
  <si>
    <t>20,34</t>
  </si>
  <si>
    <t>20,79</t>
  </si>
  <si>
    <t>56</t>
  </si>
  <si>
    <t>10,67</t>
  </si>
  <si>
    <t>2,56</t>
  </si>
  <si>
    <t>23,04</t>
  </si>
  <si>
    <t>26,03</t>
  </si>
  <si>
    <t>57</t>
  </si>
  <si>
    <t>10,68</t>
  </si>
  <si>
    <t>3,12</t>
  </si>
  <si>
    <t>27,80</t>
  </si>
  <si>
    <t>39,15</t>
  </si>
  <si>
    <t>58</t>
  </si>
  <si>
    <t>Guziur Tomáš</t>
  </si>
  <si>
    <t>12,41</t>
  </si>
  <si>
    <t>2,37</t>
  </si>
  <si>
    <t>10,84</t>
  </si>
  <si>
    <t>17,03</t>
  </si>
  <si>
    <t>59</t>
  </si>
  <si>
    <t>18.7.2005</t>
  </si>
  <si>
    <t>10,57</t>
  </si>
  <si>
    <t>2,79</t>
  </si>
  <si>
    <t>24,05</t>
  </si>
  <si>
    <t>36,72</t>
  </si>
  <si>
    <t>60</t>
  </si>
  <si>
    <t>Hanzelka Jakub</t>
  </si>
  <si>
    <t>11,53</t>
  </si>
  <si>
    <t>2,46</t>
  </si>
  <si>
    <t>23,83</t>
  </si>
  <si>
    <t>26,95</t>
  </si>
  <si>
    <t>61</t>
  </si>
  <si>
    <t>Vařák Martin</t>
  </si>
  <si>
    <t>10,83</t>
  </si>
  <si>
    <t>2,85</t>
  </si>
  <si>
    <t>12,78</t>
  </si>
  <si>
    <t>27,92</t>
  </si>
  <si>
    <t>62</t>
  </si>
  <si>
    <t>Szlaur Viktor</t>
  </si>
  <si>
    <t>11,29</t>
  </si>
  <si>
    <t>2,88</t>
  </si>
  <si>
    <t>24,24</t>
  </si>
  <si>
    <t>39,25</t>
  </si>
  <si>
    <t>63</t>
  </si>
  <si>
    <t>11,14</t>
  </si>
  <si>
    <t>2,96</t>
  </si>
  <si>
    <t>24,43</t>
  </si>
  <si>
    <t>46,02</t>
  </si>
  <si>
    <t>64</t>
  </si>
  <si>
    <t>8.11.2005</t>
  </si>
  <si>
    <t>11,81</t>
  </si>
  <si>
    <t>2,81</t>
  </si>
  <si>
    <t>21,44</t>
  </si>
  <si>
    <t>39,11</t>
  </si>
  <si>
    <t>65</t>
  </si>
  <si>
    <t>27.7.2005</t>
  </si>
  <si>
    <t>11,94</t>
  </si>
  <si>
    <t>2,68</t>
  </si>
  <si>
    <t>16,04</t>
  </si>
  <si>
    <t>32,38</t>
  </si>
  <si>
    <t>66</t>
  </si>
  <si>
    <t>Holiš Šimon</t>
  </si>
  <si>
    <t>11,79</t>
  </si>
  <si>
    <t>2,50</t>
  </si>
  <si>
    <t>26,76</t>
  </si>
  <si>
    <t>43,67</t>
  </si>
  <si>
    <t>67</t>
  </si>
  <si>
    <t>11,64</t>
  </si>
  <si>
    <t>2,64</t>
  </si>
  <si>
    <t>22,53</t>
  </si>
  <si>
    <t>40,55</t>
  </si>
  <si>
    <t>68</t>
  </si>
  <si>
    <t>Martynek Tobiáš</t>
  </si>
  <si>
    <t>TZ Třinec B</t>
  </si>
  <si>
    <t>12,18</t>
  </si>
  <si>
    <t>21,16</t>
  </si>
  <si>
    <t>39,87</t>
  </si>
  <si>
    <t>69</t>
  </si>
  <si>
    <t>Lojek Matyáš</t>
  </si>
  <si>
    <t>11,68</t>
  </si>
  <si>
    <t>35,68</t>
  </si>
  <si>
    <t>70</t>
  </si>
  <si>
    <t>25.10.2005</t>
  </si>
  <si>
    <t>12,34</t>
  </si>
  <si>
    <t>2,73</t>
  </si>
  <si>
    <t>21,53</t>
  </si>
  <si>
    <t>45,56</t>
  </si>
  <si>
    <t>16,87</t>
  </si>
  <si>
    <t>11,05</t>
  </si>
  <si>
    <t>72</t>
  </si>
  <si>
    <t>Kajzar Martin</t>
  </si>
  <si>
    <t>10.1.2006</t>
  </si>
  <si>
    <t>12,14</t>
  </si>
  <si>
    <t>2,65</t>
  </si>
  <si>
    <t>20,97</t>
  </si>
  <si>
    <t>02,47</t>
  </si>
  <si>
    <t>73</t>
  </si>
  <si>
    <t>Sihelský Lukáš</t>
  </si>
  <si>
    <t>11,80</t>
  </si>
  <si>
    <t>1,46</t>
  </si>
  <si>
    <t>16,35</t>
  </si>
  <si>
    <t>49,42</t>
  </si>
  <si>
    <t>74</t>
  </si>
  <si>
    <t>10,62</t>
  </si>
  <si>
    <t>3,21</t>
  </si>
  <si>
    <t>29,12</t>
  </si>
  <si>
    <t>Grudzinski Dominik</t>
  </si>
  <si>
    <t>6.5.2004</t>
  </si>
  <si>
    <t>10,70</t>
  </si>
  <si>
    <t>21,27</t>
  </si>
  <si>
    <t>Richter Jakub</t>
  </si>
  <si>
    <t>11,40</t>
  </si>
  <si>
    <t>26,28</t>
  </si>
  <si>
    <t>Beskydský pohár přípravek- 2.kolo</t>
  </si>
  <si>
    <t>Dívky</t>
  </si>
  <si>
    <t>Cagašová Anna</t>
  </si>
  <si>
    <t>5.5.2004</t>
  </si>
  <si>
    <t>9,57</t>
  </si>
  <si>
    <t>4,01</t>
  </si>
  <si>
    <t>33,61</t>
  </si>
  <si>
    <t>53,18</t>
  </si>
  <si>
    <t>9,36</t>
  </si>
  <si>
    <t>3,85</t>
  </si>
  <si>
    <t>28,30</t>
  </si>
  <si>
    <t>53,95</t>
  </si>
  <si>
    <t>9,13</t>
  </si>
  <si>
    <t>4,10</t>
  </si>
  <si>
    <t>24,08</t>
  </si>
  <si>
    <t>04,75</t>
  </si>
  <si>
    <t>9,65</t>
  </si>
  <si>
    <t>4,06</t>
  </si>
  <si>
    <t>26,44</t>
  </si>
  <si>
    <t>03,67</t>
  </si>
  <si>
    <t>9,35</t>
  </si>
  <si>
    <t>3,88</t>
  </si>
  <si>
    <t>26,11</t>
  </si>
  <si>
    <t>05,74</t>
  </si>
  <si>
    <t>9,14</t>
  </si>
  <si>
    <t>3,69</t>
  </si>
  <si>
    <t>23,74</t>
  </si>
  <si>
    <t>07,30</t>
  </si>
  <si>
    <t>Tkáčová Adéla</t>
  </si>
  <si>
    <t>9,47</t>
  </si>
  <si>
    <t>3,49</t>
  </si>
  <si>
    <t>27,73</t>
  </si>
  <si>
    <t>04,33</t>
  </si>
  <si>
    <t xml:space="preserve">Sikorová Markéta </t>
  </si>
  <si>
    <t>9,69</t>
  </si>
  <si>
    <t>3,77</t>
  </si>
  <si>
    <t>25,73</t>
  </si>
  <si>
    <t>03,76</t>
  </si>
  <si>
    <t>8,98</t>
  </si>
  <si>
    <t>3,83</t>
  </si>
  <si>
    <t>26,63</t>
  </si>
  <si>
    <t>Papavasilevská Silvie</t>
  </si>
  <si>
    <t>9,51</t>
  </si>
  <si>
    <t>3,76</t>
  </si>
  <si>
    <t>24,31</t>
  </si>
  <si>
    <t>13,53</t>
  </si>
  <si>
    <t>9,93</t>
  </si>
  <si>
    <t>3,60</t>
  </si>
  <si>
    <t>24,32</t>
  </si>
  <si>
    <t>04,52</t>
  </si>
  <si>
    <t>Dlouhá Lucie</t>
  </si>
  <si>
    <t>9,94</t>
  </si>
  <si>
    <t>3,79</t>
  </si>
  <si>
    <t>21,87</t>
  </si>
  <si>
    <t>08,94</t>
  </si>
  <si>
    <t>Pietrová Veronika</t>
  </si>
  <si>
    <t>9,75</t>
  </si>
  <si>
    <t>3,72</t>
  </si>
  <si>
    <t>26,09</t>
  </si>
  <si>
    <t>12.7.2004</t>
  </si>
  <si>
    <t>3,48</t>
  </si>
  <si>
    <t>16,95</t>
  </si>
  <si>
    <t>04,05</t>
  </si>
  <si>
    <t>Pešlová Patrici</t>
  </si>
  <si>
    <t>23,80</t>
  </si>
  <si>
    <t>09,19</t>
  </si>
  <si>
    <t>13.12.2004</t>
  </si>
  <si>
    <t>10,37</t>
  </si>
  <si>
    <t>3,41</t>
  </si>
  <si>
    <t>36,35</t>
  </si>
  <si>
    <t>13,75</t>
  </si>
  <si>
    <t>Maternová Natálie</t>
  </si>
  <si>
    <t>3,35</t>
  </si>
  <si>
    <t>27,83</t>
  </si>
  <si>
    <t>11,55</t>
  </si>
  <si>
    <t>Kulichová Klaudie</t>
  </si>
  <si>
    <t>24,20</t>
  </si>
  <si>
    <t>13,96</t>
  </si>
  <si>
    <t>Bačová Lucie</t>
  </si>
  <si>
    <t>9,99</t>
  </si>
  <si>
    <t>28,53</t>
  </si>
  <si>
    <t>14,11</t>
  </si>
  <si>
    <t>Jeníšová Nikola</t>
  </si>
  <si>
    <t>9,90</t>
  </si>
  <si>
    <t>27,95</t>
  </si>
  <si>
    <t>17,76</t>
  </si>
  <si>
    <t>Lapišová Kristýna</t>
  </si>
  <si>
    <t>9,78</t>
  </si>
  <si>
    <t>3,55</t>
  </si>
  <si>
    <t>22,57</t>
  </si>
  <si>
    <t>16,79</t>
  </si>
  <si>
    <t>10,18</t>
  </si>
  <si>
    <t>23,65</t>
  </si>
  <si>
    <t>10,27</t>
  </si>
  <si>
    <t>3,32</t>
  </si>
  <si>
    <t>07,82</t>
  </si>
  <si>
    <t>9,91</t>
  </si>
  <si>
    <t>3,29</t>
  </si>
  <si>
    <t>18,25</t>
  </si>
  <si>
    <t>08,37</t>
  </si>
  <si>
    <t>Stankovičová Aneta</t>
  </si>
  <si>
    <t>3,61</t>
  </si>
  <si>
    <t>21,32</t>
  </si>
  <si>
    <t>26,67</t>
  </si>
  <si>
    <t>14,45</t>
  </si>
  <si>
    <t>08,33</t>
  </si>
  <si>
    <t>9,97</t>
  </si>
  <si>
    <t>24,80</t>
  </si>
  <si>
    <t>20,69</t>
  </si>
  <si>
    <t>Dzialová Klára</t>
  </si>
  <si>
    <t>20,51</t>
  </si>
  <si>
    <t>19,45</t>
  </si>
  <si>
    <t>10,28</t>
  </si>
  <si>
    <t>3,50</t>
  </si>
  <si>
    <t>20,40</t>
  </si>
  <si>
    <t>12,05</t>
  </si>
  <si>
    <t>15,35</t>
  </si>
  <si>
    <t>12,84</t>
  </si>
  <si>
    <t>16,06</t>
  </si>
  <si>
    <t>17,91</t>
  </si>
  <si>
    <t>3,59</t>
  </si>
  <si>
    <t>23,52</t>
  </si>
  <si>
    <t>31,57</t>
  </si>
  <si>
    <t>7.9.2005</t>
  </si>
  <si>
    <t>24,03</t>
  </si>
  <si>
    <t>18,78</t>
  </si>
  <si>
    <t>Petrová Nina</t>
  </si>
  <si>
    <t>9,70</t>
  </si>
  <si>
    <t>21,39</t>
  </si>
  <si>
    <t>23,31</t>
  </si>
  <si>
    <t>21,37</t>
  </si>
  <si>
    <t>Rucká Nikola</t>
  </si>
  <si>
    <t>10,30</t>
  </si>
  <si>
    <t>15,91</t>
  </si>
  <si>
    <t>10,03</t>
  </si>
  <si>
    <t>13.5.2006</t>
  </si>
  <si>
    <t>14,89</t>
  </si>
  <si>
    <t>13,71</t>
  </si>
  <si>
    <t>Sopuchová Pavla</t>
  </si>
  <si>
    <t>10,02</t>
  </si>
  <si>
    <t>28,09</t>
  </si>
  <si>
    <t>9,84</t>
  </si>
  <si>
    <t>18,30</t>
  </si>
  <si>
    <t>17,25</t>
  </si>
  <si>
    <t>Suchánková Johana</t>
  </si>
  <si>
    <t>13,37</t>
  </si>
  <si>
    <t>14,79</t>
  </si>
  <si>
    <t>Kopřivnice</t>
  </si>
  <si>
    <t>3,24</t>
  </si>
  <si>
    <t>26,16</t>
  </si>
  <si>
    <t>19,35</t>
  </si>
  <si>
    <t>Klásková Lucie</t>
  </si>
  <si>
    <t>10,58</t>
  </si>
  <si>
    <t>29,31</t>
  </si>
  <si>
    <t>20,03</t>
  </si>
  <si>
    <t>1.6.2005</t>
  </si>
  <si>
    <t>10,22</t>
  </si>
  <si>
    <t>3,52</t>
  </si>
  <si>
    <t>22,94</t>
  </si>
  <si>
    <t>25,05</t>
  </si>
  <si>
    <t>Venhudová Eliška</t>
  </si>
  <si>
    <t>10,53</t>
  </si>
  <si>
    <t>3,65</t>
  </si>
  <si>
    <t>15,78</t>
  </si>
  <si>
    <t>16,46</t>
  </si>
  <si>
    <t xml:space="preserve">Krčková Lucie </t>
  </si>
  <si>
    <t>19,49</t>
  </si>
  <si>
    <t>11,12</t>
  </si>
  <si>
    <t>3,64</t>
  </si>
  <si>
    <t>19,60</t>
  </si>
  <si>
    <t>Schneeberger Mel.Soph.</t>
  </si>
  <si>
    <t>18,92</t>
  </si>
  <si>
    <t>21,93</t>
  </si>
  <si>
    <t>10,25</t>
  </si>
  <si>
    <t>20,24</t>
  </si>
  <si>
    <t>21,05</t>
  </si>
  <si>
    <t>Fischerová Adéla</t>
  </si>
  <si>
    <t>3,56</t>
  </si>
  <si>
    <t>12,96</t>
  </si>
  <si>
    <t>24,00</t>
  </si>
  <si>
    <t>Lieblová Tereza</t>
  </si>
  <si>
    <t>3,37</t>
  </si>
  <si>
    <t>26,35</t>
  </si>
  <si>
    <t>22,18</t>
  </si>
  <si>
    <t>Majerčíková Monika</t>
  </si>
  <si>
    <t>34,58</t>
  </si>
  <si>
    <t>19,80</t>
  </si>
  <si>
    <t>24,19</t>
  </si>
  <si>
    <t>Motyková Aneta</t>
  </si>
  <si>
    <t>10,77</t>
  </si>
  <si>
    <t>3,06</t>
  </si>
  <si>
    <t>19,69</t>
  </si>
  <si>
    <t>15,25</t>
  </si>
  <si>
    <t>Návratová Amálie</t>
  </si>
  <si>
    <t>3,36</t>
  </si>
  <si>
    <t>19,50</t>
  </si>
  <si>
    <t>43,59</t>
  </si>
  <si>
    <t>10,47</t>
  </si>
  <si>
    <t>20,86</t>
  </si>
  <si>
    <t>28,88</t>
  </si>
  <si>
    <t>Jurečková Vendula</t>
  </si>
  <si>
    <t>28.6.2005</t>
  </si>
  <si>
    <t>19,07</t>
  </si>
  <si>
    <t>26,36</t>
  </si>
  <si>
    <t>22,72</t>
  </si>
  <si>
    <t>1.7.2005</t>
  </si>
  <si>
    <t>Novotná Julie</t>
  </si>
  <si>
    <t>10,10</t>
  </si>
  <si>
    <t>12,38</t>
  </si>
  <si>
    <t>26,31</t>
  </si>
  <si>
    <t>Bystričanová Barbora</t>
  </si>
  <si>
    <t>11.11.2006</t>
  </si>
  <si>
    <t>10,87</t>
  </si>
  <si>
    <t>18,23</t>
  </si>
  <si>
    <t>10,55</t>
  </si>
  <si>
    <t>23,24</t>
  </si>
  <si>
    <t>36,36</t>
  </si>
  <si>
    <t>3,07</t>
  </si>
  <si>
    <t>15,79</t>
  </si>
  <si>
    <t>16,40</t>
  </si>
  <si>
    <t>Martinková Andrea</t>
  </si>
  <si>
    <t>10,56</t>
  </si>
  <si>
    <t>16,31</t>
  </si>
  <si>
    <t>36,67</t>
  </si>
  <si>
    <t>Bajerová Natálie</t>
  </si>
  <si>
    <t>11,06</t>
  </si>
  <si>
    <t>2,91</t>
  </si>
  <si>
    <t>17,30</t>
  </si>
  <si>
    <t>18,69</t>
  </si>
  <si>
    <t>Fulnečková Karolína</t>
  </si>
  <si>
    <t>27,07</t>
  </si>
  <si>
    <t>32,34</t>
  </si>
  <si>
    <t>Čmielová Barbora</t>
  </si>
  <si>
    <t>10,80</t>
  </si>
  <si>
    <t>12,69</t>
  </si>
  <si>
    <t>24,70</t>
  </si>
  <si>
    <t>Przepiorová Klára</t>
  </si>
  <si>
    <t>3,00</t>
  </si>
  <si>
    <t>14,04</t>
  </si>
  <si>
    <t>27,82</t>
  </si>
  <si>
    <t>Kotrysová Adéla</t>
  </si>
  <si>
    <t>11,10</t>
  </si>
  <si>
    <t>10,91</t>
  </si>
  <si>
    <t>23,15</t>
  </si>
  <si>
    <t>Michálková Lucie</t>
  </si>
  <si>
    <t>19.4.2006</t>
  </si>
  <si>
    <t>10,76</t>
  </si>
  <si>
    <t>13,30</t>
  </si>
  <si>
    <t>38,32</t>
  </si>
  <si>
    <t>11,60</t>
  </si>
  <si>
    <t>2,76</t>
  </si>
  <si>
    <t>31,99</t>
  </si>
  <si>
    <t>Kožuchová Nela</t>
  </si>
  <si>
    <t>31.7.2006</t>
  </si>
  <si>
    <t>10,85</t>
  </si>
  <si>
    <t>30,48</t>
  </si>
  <si>
    <t>Bělunková Michaela</t>
  </si>
  <si>
    <t>10,61</t>
  </si>
  <si>
    <t>2,36</t>
  </si>
  <si>
    <t>12,66</t>
  </si>
  <si>
    <t>5.10.2005</t>
  </si>
  <si>
    <t>11,39</t>
  </si>
  <si>
    <t>2,87</t>
  </si>
  <si>
    <t>17,85</t>
  </si>
  <si>
    <t>29,71</t>
  </si>
  <si>
    <t>Sikorová Aneta</t>
  </si>
  <si>
    <t>11,25</t>
  </si>
  <si>
    <t>39,96</t>
  </si>
  <si>
    <t>Kočarová Marie</t>
  </si>
  <si>
    <t>14.6.2005</t>
  </si>
  <si>
    <t>11,36</t>
  </si>
  <si>
    <t>18,08</t>
  </si>
  <si>
    <t>38,31</t>
  </si>
  <si>
    <t>75</t>
  </si>
  <si>
    <t>Kukurová Kristýna</t>
  </si>
  <si>
    <t>3,05</t>
  </si>
  <si>
    <t>18,17</t>
  </si>
  <si>
    <t>43,57</t>
  </si>
  <si>
    <t>76</t>
  </si>
  <si>
    <t>25.11.2005</t>
  </si>
  <si>
    <t>10,86</t>
  </si>
  <si>
    <t>14,51</t>
  </si>
  <si>
    <t>52,09</t>
  </si>
  <si>
    <t>77</t>
  </si>
  <si>
    <t>Pošvancová Tereza</t>
  </si>
  <si>
    <t>11,59</t>
  </si>
  <si>
    <t>14,65</t>
  </si>
  <si>
    <t>49,20</t>
  </si>
  <si>
    <t>78</t>
  </si>
  <si>
    <t>2,77</t>
  </si>
  <si>
    <t>14,86</t>
  </si>
  <si>
    <t>42,49</t>
  </si>
  <si>
    <t>79</t>
  </si>
  <si>
    <t>Vykydalová Veronika</t>
  </si>
  <si>
    <t>2,59</t>
  </si>
  <si>
    <t>15,76</t>
  </si>
  <si>
    <t>40,47</t>
  </si>
  <si>
    <t>80</t>
  </si>
  <si>
    <t>Koďousková Kateřina</t>
  </si>
  <si>
    <t>11,76</t>
  </si>
  <si>
    <t>2,67</t>
  </si>
  <si>
    <t>17,45</t>
  </si>
  <si>
    <t>33,93</t>
  </si>
  <si>
    <t>81</t>
  </si>
  <si>
    <t>12,09</t>
  </si>
  <si>
    <t>2,48</t>
  </si>
  <si>
    <t>15,10</t>
  </si>
  <si>
    <t>26,60</t>
  </si>
  <si>
    <t>82</t>
  </si>
  <si>
    <t>Glosová Kateřina</t>
  </si>
  <si>
    <t>11,13</t>
  </si>
  <si>
    <t>2,74</t>
  </si>
  <si>
    <t>8,62</t>
  </si>
  <si>
    <t>36,26</t>
  </si>
  <si>
    <t>83</t>
  </si>
  <si>
    <t>2,75</t>
  </si>
  <si>
    <t>11,51</t>
  </si>
  <si>
    <t>45,29</t>
  </si>
  <si>
    <t>84</t>
  </si>
  <si>
    <t>11,63</t>
  </si>
  <si>
    <t>15,86</t>
  </si>
  <si>
    <t>41,70</t>
  </si>
  <si>
    <t>85</t>
  </si>
  <si>
    <t>6.1.2005</t>
  </si>
  <si>
    <t>11,44</t>
  </si>
  <si>
    <t>42,65</t>
  </si>
  <si>
    <t>86</t>
  </si>
  <si>
    <t>11,65</t>
  </si>
  <si>
    <t>2,30</t>
  </si>
  <si>
    <t>14,74</t>
  </si>
  <si>
    <t>39,09</t>
  </si>
  <si>
    <t>87</t>
  </si>
  <si>
    <t>7.12.2005</t>
  </si>
  <si>
    <t>12,43</t>
  </si>
  <si>
    <t>22,15</t>
  </si>
  <si>
    <t>59,05</t>
  </si>
  <si>
    <t>88</t>
  </si>
  <si>
    <t>Vášová Leona</t>
  </si>
  <si>
    <t>11,37</t>
  </si>
  <si>
    <t>2,14</t>
  </si>
  <si>
    <t>03,96</t>
  </si>
  <si>
    <t>89</t>
  </si>
  <si>
    <t>Hoduláková Pavla</t>
  </si>
  <si>
    <t>11,73</t>
  </si>
  <si>
    <t>2,57</t>
  </si>
  <si>
    <t>4,80</t>
  </si>
  <si>
    <t>42,87</t>
  </si>
  <si>
    <t>90</t>
  </si>
  <si>
    <t>Gazdová Veronika</t>
  </si>
  <si>
    <t>12,68</t>
  </si>
  <si>
    <t>16,29</t>
  </si>
  <si>
    <t>02,50</t>
  </si>
  <si>
    <t>91</t>
  </si>
  <si>
    <t>Valová Alena</t>
  </si>
  <si>
    <t>2,21</t>
  </si>
  <si>
    <t>46,99</t>
  </si>
  <si>
    <t>Robinson Greace</t>
  </si>
  <si>
    <t>12,88</t>
  </si>
  <si>
    <t>2,61</t>
  </si>
  <si>
    <t>55,64</t>
  </si>
  <si>
    <t>93</t>
  </si>
  <si>
    <t>20.4.2006</t>
  </si>
  <si>
    <t>12,54</t>
  </si>
  <si>
    <t>2,26</t>
  </si>
  <si>
    <t>13,45</t>
  </si>
  <si>
    <t>51,11</t>
  </si>
  <si>
    <t>94</t>
  </si>
  <si>
    <t>Petrová Lucie</t>
  </si>
  <si>
    <t>12,83</t>
  </si>
  <si>
    <t>14,58</t>
  </si>
  <si>
    <t>08,98</t>
  </si>
  <si>
    <t>95</t>
  </si>
  <si>
    <t>Walachová Kamila</t>
  </si>
  <si>
    <t>16,20</t>
  </si>
  <si>
    <t>1,56</t>
  </si>
  <si>
    <t>8,43</t>
  </si>
  <si>
    <t>96</t>
  </si>
  <si>
    <t>Boháčiková Eliška</t>
  </si>
  <si>
    <t>11,19</t>
  </si>
  <si>
    <t>21,80</t>
  </si>
  <si>
    <t>Malatinská Veronika</t>
  </si>
  <si>
    <t>11,00</t>
  </si>
  <si>
    <t>2,86</t>
  </si>
  <si>
    <t>15,22</t>
  </si>
  <si>
    <t>11,11</t>
  </si>
  <si>
    <t>Lapišová Tereza</t>
  </si>
  <si>
    <t>12,29</t>
  </si>
  <si>
    <t>13,54</t>
  </si>
  <si>
    <t>Jenišová Nikola</t>
  </si>
  <si>
    <t>Slávia Havířov</t>
  </si>
  <si>
    <t>Bartoň Hynek</t>
  </si>
  <si>
    <t>Doříčák Tomáš</t>
  </si>
  <si>
    <t>Bartoń Hynek</t>
  </si>
  <si>
    <r>
      <t>0</t>
    </r>
    <r>
      <rPr>
        <sz val="8"/>
        <rFont val="Arial CE"/>
        <family val="0"/>
      </rPr>
      <t xml:space="preserve"> /50./</t>
    </r>
  </si>
  <si>
    <t>358</t>
  </si>
  <si>
    <t>503</t>
  </si>
  <si>
    <t>Výsledky družstev ve 3.kole</t>
  </si>
  <si>
    <t>body dívky-hoši-štafety</t>
  </si>
  <si>
    <t>158 bodů</t>
  </si>
  <si>
    <t>86 - 61 - 11</t>
  </si>
  <si>
    <t>67 - 64 - 17</t>
  </si>
  <si>
    <t>39 - 51 - 10</t>
  </si>
  <si>
    <t>24 - 29 -   8</t>
  </si>
  <si>
    <t xml:space="preserve">  2 - 13 -   8</t>
  </si>
  <si>
    <t xml:space="preserve">  4 -   4 -   2</t>
  </si>
  <si>
    <t xml:space="preserve">  2 -   0 -   0</t>
  </si>
  <si>
    <t xml:space="preserve">  0 -   2 -   0</t>
  </si>
  <si>
    <t xml:space="preserve">  1 -   0 -   0</t>
  </si>
  <si>
    <t xml:space="preserve">  0 -   0 -   0</t>
  </si>
  <si>
    <t>Výsledky jednotlivců v rámci 3.kola</t>
  </si>
  <si>
    <t>60 m/děvčata</t>
  </si>
  <si>
    <t>TZTRI A</t>
  </si>
  <si>
    <t xml:space="preserve">  9.18 s</t>
  </si>
  <si>
    <t xml:space="preserve">  9.35</t>
  </si>
  <si>
    <t>KOPRI A</t>
  </si>
  <si>
    <t xml:space="preserve">  9.41 </t>
  </si>
  <si>
    <t xml:space="preserve">  9.46</t>
  </si>
  <si>
    <t xml:space="preserve">  9.68</t>
  </si>
  <si>
    <t>VITKO</t>
  </si>
  <si>
    <t xml:space="preserve">  9.74 </t>
  </si>
  <si>
    <t>TZTRI B</t>
  </si>
  <si>
    <t xml:space="preserve">  9.76 </t>
  </si>
  <si>
    <t xml:space="preserve">  9.91 </t>
  </si>
  <si>
    <t xml:space="preserve">  9.98</t>
  </si>
  <si>
    <t xml:space="preserve">  9.99 </t>
  </si>
  <si>
    <t>SLHAV</t>
  </si>
  <si>
    <t>10.03</t>
  </si>
  <si>
    <t>10.07</t>
  </si>
  <si>
    <t>FMIST</t>
  </si>
  <si>
    <t>10.08</t>
  </si>
  <si>
    <t>PORUB</t>
  </si>
  <si>
    <t>10.11</t>
  </si>
  <si>
    <t>10.18</t>
  </si>
  <si>
    <t>Válková Nina</t>
  </si>
  <si>
    <t>10.20</t>
  </si>
  <si>
    <t>10.22</t>
  </si>
  <si>
    <t>10.27</t>
  </si>
  <si>
    <t>10.28</t>
  </si>
  <si>
    <t xml:space="preserve">10.30 </t>
  </si>
  <si>
    <t>Holšáková Amálie</t>
  </si>
  <si>
    <t xml:space="preserve">10.31 </t>
  </si>
  <si>
    <t>KARVI</t>
  </si>
  <si>
    <t xml:space="preserve">10.32 </t>
  </si>
  <si>
    <t>Petričová Alexandra</t>
  </si>
  <si>
    <t>10.40</t>
  </si>
  <si>
    <t>10.51</t>
  </si>
  <si>
    <t>10.58</t>
  </si>
  <si>
    <t>10.60</t>
  </si>
  <si>
    <t>Sochová Michaela</t>
  </si>
  <si>
    <t>KOPRI B</t>
  </si>
  <si>
    <t>10.61</t>
  </si>
  <si>
    <t xml:space="preserve">10.61 </t>
  </si>
  <si>
    <t>TJVME</t>
  </si>
  <si>
    <t xml:space="preserve">10.63 </t>
  </si>
  <si>
    <t>Válková Ema</t>
  </si>
  <si>
    <t>10.75</t>
  </si>
  <si>
    <t>FMIST B</t>
  </si>
  <si>
    <t>10.78</t>
  </si>
  <si>
    <t>10.81</t>
  </si>
  <si>
    <t>10.89</t>
  </si>
  <si>
    <t>10.90</t>
  </si>
  <si>
    <t>10.94</t>
  </si>
  <si>
    <t>Kleibertová Jana</t>
  </si>
  <si>
    <t>10.98</t>
  </si>
  <si>
    <t>11.01</t>
  </si>
  <si>
    <t xml:space="preserve">Vávrová Michaela </t>
  </si>
  <si>
    <t>11.09</t>
  </si>
  <si>
    <t>11.14</t>
  </si>
  <si>
    <t>11.23</t>
  </si>
  <si>
    <t>11.26</t>
  </si>
  <si>
    <t>11.32</t>
  </si>
  <si>
    <t>KOPRI</t>
  </si>
  <si>
    <t>11.34</t>
  </si>
  <si>
    <t>11.44</t>
  </si>
  <si>
    <t>11.49</t>
  </si>
  <si>
    <t>11.51</t>
  </si>
  <si>
    <t>11.62</t>
  </si>
  <si>
    <t>12.01</t>
  </si>
  <si>
    <t>Šenkeříková Simona</t>
  </si>
  <si>
    <t>12.13</t>
  </si>
  <si>
    <t>Vašová Leona</t>
  </si>
  <si>
    <t>12.32</t>
  </si>
  <si>
    <t>12.91</t>
  </si>
  <si>
    <t>600 m/děvčata</t>
  </si>
  <si>
    <t>1:52.41 min.</t>
  </si>
  <si>
    <t>1:53.48</t>
  </si>
  <si>
    <t>2:03.21</t>
  </si>
  <si>
    <t>2:03.68</t>
  </si>
  <si>
    <t>2:04.32</t>
  </si>
  <si>
    <t>2:05.34</t>
  </si>
  <si>
    <t>2:06.48</t>
  </si>
  <si>
    <t>2:06.56</t>
  </si>
  <si>
    <t xml:space="preserve">2:06.70 </t>
  </si>
  <si>
    <t>2:06.83</t>
  </si>
  <si>
    <t>2:08.78</t>
  </si>
  <si>
    <t>Pondělníčková Michala</t>
  </si>
  <si>
    <t>2:09.30</t>
  </si>
  <si>
    <t xml:space="preserve">2:10.57 </t>
  </si>
  <si>
    <t>TZTRI</t>
  </si>
  <si>
    <t>2:11.37</t>
  </si>
  <si>
    <t>2:11.93</t>
  </si>
  <si>
    <t>2:12.84</t>
  </si>
  <si>
    <t>Kluzová Michaela</t>
  </si>
  <si>
    <t>2:13.45</t>
  </si>
  <si>
    <t>2:13.77</t>
  </si>
  <si>
    <t>2:13.86</t>
  </si>
  <si>
    <t>2:13.97</t>
  </si>
  <si>
    <t>2:14.40</t>
  </si>
  <si>
    <t>2:15.58</t>
  </si>
  <si>
    <t>2:16.31</t>
  </si>
  <si>
    <t>Krčková Lucie</t>
  </si>
  <si>
    <t>2:16.57</t>
  </si>
  <si>
    <t>2:20.29</t>
  </si>
  <si>
    <t>2:21.23</t>
  </si>
  <si>
    <t>2:23.66</t>
  </si>
  <si>
    <t>2:23.70</t>
  </si>
  <si>
    <t>2:24.80</t>
  </si>
  <si>
    <t>2:25.65</t>
  </si>
  <si>
    <t>Wiwegerová Nikol</t>
  </si>
  <si>
    <t>2:26.51</t>
  </si>
  <si>
    <t>2:26.69</t>
  </si>
  <si>
    <t>2:27.28</t>
  </si>
  <si>
    <t>2:31.10</t>
  </si>
  <si>
    <t>2:32.50</t>
  </si>
  <si>
    <t>2:36.86</t>
  </si>
  <si>
    <t>2:38.53</t>
  </si>
  <si>
    <t>2:38.91</t>
  </si>
  <si>
    <t>2:39.70</t>
  </si>
  <si>
    <t>Skok daleký/děvčata</t>
  </si>
  <si>
    <t>4.16 m</t>
  </si>
  <si>
    <t>4.00</t>
  </si>
  <si>
    <t>3.75</t>
  </si>
  <si>
    <t>3.69</t>
  </si>
  <si>
    <t>3.67</t>
  </si>
  <si>
    <t>3.62</t>
  </si>
  <si>
    <t>3.54</t>
  </si>
  <si>
    <t>3.52</t>
  </si>
  <si>
    <t>3.51</t>
  </si>
  <si>
    <t>Holšánová Amálie</t>
  </si>
  <si>
    <t>3.46</t>
  </si>
  <si>
    <t>3.45</t>
  </si>
  <si>
    <t>3.41</t>
  </si>
  <si>
    <t>3.37</t>
  </si>
  <si>
    <t>3.36</t>
  </si>
  <si>
    <t>3.35</t>
  </si>
  <si>
    <t>3.30</t>
  </si>
  <si>
    <t>3.29</t>
  </si>
  <si>
    <t>3.23</t>
  </si>
  <si>
    <t>Penkalová Marie</t>
  </si>
  <si>
    <t>3.22</t>
  </si>
  <si>
    <t>3.14</t>
  </si>
  <si>
    <t>3.12</t>
  </si>
  <si>
    <t>3.07</t>
  </si>
  <si>
    <t>3.04</t>
  </si>
  <si>
    <t>3.03</t>
  </si>
  <si>
    <t>3.01</t>
  </si>
  <si>
    <t>Melčáková Michaela</t>
  </si>
  <si>
    <t>2.99</t>
  </si>
  <si>
    <t>2.98</t>
  </si>
  <si>
    <t>Horečková Jana</t>
  </si>
  <si>
    <t>2.89</t>
  </si>
  <si>
    <t>2.86</t>
  </si>
  <si>
    <t>2.78</t>
  </si>
  <si>
    <t>2.76</t>
  </si>
  <si>
    <t>2.66</t>
  </si>
  <si>
    <t>2.63</t>
  </si>
  <si>
    <t>2.62</t>
  </si>
  <si>
    <t>2.57</t>
  </si>
  <si>
    <t>2.45</t>
  </si>
  <si>
    <t>Macháčková Vendula</t>
  </si>
  <si>
    <t>2.40</t>
  </si>
  <si>
    <t xml:space="preserve"> </t>
  </si>
  <si>
    <t>2.39</t>
  </si>
  <si>
    <t>míček/děvčata</t>
  </si>
  <si>
    <t>33.59 m</t>
  </si>
  <si>
    <t>32.56</t>
  </si>
  <si>
    <t>31.79</t>
  </si>
  <si>
    <t>31.56</t>
  </si>
  <si>
    <t>31.36</t>
  </si>
  <si>
    <t>29.23</t>
  </si>
  <si>
    <t>28.60</t>
  </si>
  <si>
    <t>26.59</t>
  </si>
  <si>
    <t>26.42</t>
  </si>
  <si>
    <t>25.65</t>
  </si>
  <si>
    <t>25.42</t>
  </si>
  <si>
    <t>25.04</t>
  </si>
  <si>
    <t>24.09</t>
  </si>
  <si>
    <t>23.72</t>
  </si>
  <si>
    <t>23.60</t>
  </si>
  <si>
    <t>22.44</t>
  </si>
  <si>
    <t>21.84</t>
  </si>
  <si>
    <t>21.51</t>
  </si>
  <si>
    <t>21.17</t>
  </si>
  <si>
    <t>20.56</t>
  </si>
  <si>
    <t>19.85</t>
  </si>
  <si>
    <t>19.54</t>
  </si>
  <si>
    <t>18.96</t>
  </si>
  <si>
    <t>18.51</t>
  </si>
  <si>
    <t xml:space="preserve">PORUB </t>
  </si>
  <si>
    <t>17.01</t>
  </si>
  <si>
    <t>15.36</t>
  </si>
  <si>
    <t>14.16</t>
  </si>
  <si>
    <t>13.44</t>
  </si>
  <si>
    <t>13.28</t>
  </si>
  <si>
    <t>11.71</t>
  </si>
  <si>
    <t>60 m/chlapci</t>
  </si>
  <si>
    <t xml:space="preserve">  9.49 s</t>
  </si>
  <si>
    <t xml:space="preserve">  9.50</t>
  </si>
  <si>
    <t xml:space="preserve">  9.88</t>
  </si>
  <si>
    <t xml:space="preserve">  9.94</t>
  </si>
  <si>
    <t xml:space="preserve">  9.96 </t>
  </si>
  <si>
    <t>Götlicher Dominik</t>
  </si>
  <si>
    <t>10.06</t>
  </si>
  <si>
    <t>Szczerba Vojtěch</t>
  </si>
  <si>
    <t>10.10</t>
  </si>
  <si>
    <t xml:space="preserve">10.10 </t>
  </si>
  <si>
    <t>10.13</t>
  </si>
  <si>
    <t>10.21</t>
  </si>
  <si>
    <t>10.23</t>
  </si>
  <si>
    <t>10.25</t>
  </si>
  <si>
    <t>10.38</t>
  </si>
  <si>
    <t>Fojtík Jakub</t>
  </si>
  <si>
    <t>10.42</t>
  </si>
  <si>
    <t>Penkala Michal</t>
  </si>
  <si>
    <t>10.43</t>
  </si>
  <si>
    <t>10.49</t>
  </si>
  <si>
    <t>Kremser Jan</t>
  </si>
  <si>
    <t>Buršík David</t>
  </si>
  <si>
    <t xml:space="preserve"> VITKO</t>
  </si>
  <si>
    <t>10.56</t>
  </si>
  <si>
    <t xml:space="preserve">10.56 </t>
  </si>
  <si>
    <t>10.80</t>
  </si>
  <si>
    <t>10.88</t>
  </si>
  <si>
    <t>10.93</t>
  </si>
  <si>
    <t>10.96</t>
  </si>
  <si>
    <t>10.97</t>
  </si>
  <si>
    <t>11.02</t>
  </si>
  <si>
    <t>11.08</t>
  </si>
  <si>
    <t>Souček Ondřej</t>
  </si>
  <si>
    <t xml:space="preserve">11.08 </t>
  </si>
  <si>
    <t>11.15</t>
  </si>
  <si>
    <t>11.19</t>
  </si>
  <si>
    <t>11.31</t>
  </si>
  <si>
    <t>Třešňák Matěj</t>
  </si>
  <si>
    <t>11.40</t>
  </si>
  <si>
    <t>11.53</t>
  </si>
  <si>
    <t>Bardoň Hynek</t>
  </si>
  <si>
    <t>11.76</t>
  </si>
  <si>
    <t>11.82</t>
  </si>
  <si>
    <t>11.90</t>
  </si>
  <si>
    <t>12.33</t>
  </si>
  <si>
    <t>12.78</t>
  </si>
  <si>
    <t>Chlad Šimon</t>
  </si>
  <si>
    <t>12.95</t>
  </si>
  <si>
    <t>Popek Stanislav</t>
  </si>
  <si>
    <t>DNF</t>
  </si>
  <si>
    <t>Kubíček Jan</t>
  </si>
  <si>
    <t>DNP</t>
  </si>
  <si>
    <t>600 m/chlapci</t>
  </si>
  <si>
    <t>1:53.19 min.</t>
  </si>
  <si>
    <t>1:54.91</t>
  </si>
  <si>
    <t xml:space="preserve">1:57.04 </t>
  </si>
  <si>
    <t>1:58.19</t>
  </si>
  <si>
    <t>Ryška Jonáš</t>
  </si>
  <si>
    <t>1:59.19</t>
  </si>
  <si>
    <t>1:59.85</t>
  </si>
  <si>
    <t>2:02.60</t>
  </si>
  <si>
    <t>2:02.66</t>
  </si>
  <si>
    <t>2:03.54</t>
  </si>
  <si>
    <t>2:04.49</t>
  </si>
  <si>
    <t>2:05.15</t>
  </si>
  <si>
    <t>2:05.70</t>
  </si>
  <si>
    <t>2:06.19</t>
  </si>
  <si>
    <t>2:06.52</t>
  </si>
  <si>
    <t>2:08.40</t>
  </si>
  <si>
    <t>2:09.62</t>
  </si>
  <si>
    <t>2:09.95</t>
  </si>
  <si>
    <t>2:11.16</t>
  </si>
  <si>
    <t>2:12.28</t>
  </si>
  <si>
    <t>2:13.13</t>
  </si>
  <si>
    <t>2:14.32</t>
  </si>
  <si>
    <t>2:15.40</t>
  </si>
  <si>
    <t>2:15.90</t>
  </si>
  <si>
    <t>2:17.61</t>
  </si>
  <si>
    <t>2:18.15</t>
  </si>
  <si>
    <t>Smolík Samuel</t>
  </si>
  <si>
    <t>2:18.17</t>
  </si>
  <si>
    <t>2:18.87</t>
  </si>
  <si>
    <t>Sulovský Vojtěch</t>
  </si>
  <si>
    <t>2:21.67</t>
  </si>
  <si>
    <t>2:22.67</t>
  </si>
  <si>
    <t>2:23.07</t>
  </si>
  <si>
    <t>2:25.01</t>
  </si>
  <si>
    <t>2:25.27</t>
  </si>
  <si>
    <t>2:26.60</t>
  </si>
  <si>
    <t>2:27.92</t>
  </si>
  <si>
    <t>2:29.71</t>
  </si>
  <si>
    <t>2:36.01</t>
  </si>
  <si>
    <t>2:39.13</t>
  </si>
  <si>
    <t>2:40.67</t>
  </si>
  <si>
    <t>skok daleký/chlapci</t>
  </si>
  <si>
    <t>4.27 m</t>
  </si>
  <si>
    <t>3.88</t>
  </si>
  <si>
    <t>3.86</t>
  </si>
  <si>
    <t>3.84</t>
  </si>
  <si>
    <t>3.70</t>
  </si>
  <si>
    <t>3.55</t>
  </si>
  <si>
    <t>3.50</t>
  </si>
  <si>
    <t>3.49</t>
  </si>
  <si>
    <t>3.48</t>
  </si>
  <si>
    <t>3.44</t>
  </si>
  <si>
    <t>3.43</t>
  </si>
  <si>
    <t>3.33</t>
  </si>
  <si>
    <t xml:space="preserve">Vlach Tadeáš </t>
  </si>
  <si>
    <t>3.32</t>
  </si>
  <si>
    <t>3.25</t>
  </si>
  <si>
    <t>3.20</t>
  </si>
  <si>
    <t>3.15</t>
  </si>
  <si>
    <t>3.13</t>
  </si>
  <si>
    <t>3.08</t>
  </si>
  <si>
    <t>3.05</t>
  </si>
  <si>
    <t>2.97</t>
  </si>
  <si>
    <t>2.96</t>
  </si>
  <si>
    <t>2.64</t>
  </si>
  <si>
    <t>1.99</t>
  </si>
  <si>
    <t>míček/chlapci</t>
  </si>
  <si>
    <t>55.10 m</t>
  </si>
  <si>
    <t xml:space="preserve">41.89 </t>
  </si>
  <si>
    <t>41.74</t>
  </si>
  <si>
    <t>40.21</t>
  </si>
  <si>
    <t>39.87</t>
  </si>
  <si>
    <t>35.27</t>
  </si>
  <si>
    <t>35.20</t>
  </si>
  <si>
    <t>34.28</t>
  </si>
  <si>
    <t>34.11</t>
  </si>
  <si>
    <t>32.95</t>
  </si>
  <si>
    <t>32.67</t>
  </si>
  <si>
    <t>32.45</t>
  </si>
  <si>
    <t>31.49</t>
  </si>
  <si>
    <t>Škapa Jakib</t>
  </si>
  <si>
    <t>29.66</t>
  </si>
  <si>
    <t>28.90</t>
  </si>
  <si>
    <t>28.24</t>
  </si>
  <si>
    <t>28.16</t>
  </si>
  <si>
    <t>27.91</t>
  </si>
  <si>
    <t>26.32</t>
  </si>
  <si>
    <t>26.29</t>
  </si>
  <si>
    <t>26.02</t>
  </si>
  <si>
    <t>25.15</t>
  </si>
  <si>
    <t>24.31</t>
  </si>
  <si>
    <t>22.94</t>
  </si>
  <si>
    <t>22.48</t>
  </si>
  <si>
    <t>21.35</t>
  </si>
  <si>
    <t>21.25</t>
  </si>
  <si>
    <t>21.01</t>
  </si>
  <si>
    <t>20.40</t>
  </si>
  <si>
    <t>18.88</t>
  </si>
  <si>
    <t>Bardoň jindřich</t>
  </si>
  <si>
    <t>18.77</t>
  </si>
  <si>
    <t>18.14</t>
  </si>
  <si>
    <t>17.14</t>
  </si>
  <si>
    <t>4x 60 m</t>
  </si>
  <si>
    <t>Pindorová, Bojková, Sikora M., Zielina</t>
  </si>
  <si>
    <t>TZTRI A 1.štaf</t>
  </si>
  <si>
    <t>35.93 s</t>
  </si>
  <si>
    <t>Tkáčová, Frýdl, Bartoň, Soukalová</t>
  </si>
  <si>
    <t>KOPRI A 1.štaf</t>
  </si>
  <si>
    <t>36.66</t>
  </si>
  <si>
    <t>Červenka, Proske, Dlouhá, Stehnová</t>
  </si>
  <si>
    <t>VITKO 1.štaf</t>
  </si>
  <si>
    <t>37.35</t>
  </si>
  <si>
    <t>Chovanečková, Ryška, Feihauerová, Michlík</t>
  </si>
  <si>
    <t>KOPRI A 2.štaf</t>
  </si>
  <si>
    <t xml:space="preserve">37.76 </t>
  </si>
  <si>
    <t>Cagašová, Ťahanová, Pavelek V., Stryja</t>
  </si>
  <si>
    <t>FMIST A 1.štaf</t>
  </si>
  <si>
    <t>37.88</t>
  </si>
  <si>
    <t>Hrabec, Sadílek, Válková Nin., Vantuchová</t>
  </si>
  <si>
    <t>PORUB 1.štaf</t>
  </si>
  <si>
    <t>38.23</t>
  </si>
  <si>
    <t>Jurečková, Kozlová, Gottlicher, Hájovský</t>
  </si>
  <si>
    <t>FMIST A 3.štaf</t>
  </si>
  <si>
    <t>38.58</t>
  </si>
  <si>
    <t>Vlach, Petrová, Válková E., Orava</t>
  </si>
  <si>
    <t>PORUB 2.štaf</t>
  </si>
  <si>
    <t xml:space="preserve">39.08 </t>
  </si>
  <si>
    <t>Novotná, Čmielová, Mitrenga, Kantor</t>
  </si>
  <si>
    <t>TZTRI  B 1.štaf</t>
  </si>
  <si>
    <t>39.45</t>
  </si>
  <si>
    <t>Pešlová, Jeníšová, Raška, Hanzelka</t>
  </si>
  <si>
    <t>KOPRI A 3.štaf</t>
  </si>
  <si>
    <t>39.67</t>
  </si>
  <si>
    <t>Koza, Surovec, Suchánková, Pondělíčková</t>
  </si>
  <si>
    <t>VITKO 2.štaf</t>
  </si>
  <si>
    <t>39.99</t>
  </si>
  <si>
    <t>Toová, Válková Nik, Milata, Třešńák</t>
  </si>
  <si>
    <t>PORUB 3.štaf</t>
  </si>
  <si>
    <t xml:space="preserve">40.10 </t>
  </si>
  <si>
    <t>Bizoňová, Kojecká, Honěk, Škapa</t>
  </si>
  <si>
    <t>FMIST A 4.štaf</t>
  </si>
  <si>
    <t>41.31</t>
  </si>
  <si>
    <t>Melčák, Badoň, Bačová, Maternová</t>
  </si>
  <si>
    <t>KOPRI A 4.štaf</t>
  </si>
  <si>
    <t>41.38</t>
  </si>
  <si>
    <t>Lapišová, Kotrysová, Grudzinski, Záškolný</t>
  </si>
  <si>
    <t>42.14</t>
  </si>
  <si>
    <t>Bardoň F., Sochová, Melčáková, Marek</t>
  </si>
  <si>
    <t>KOPRI B 1.štaf</t>
  </si>
  <si>
    <t>42.35</t>
  </si>
  <si>
    <t>Horečková, Holšánová, Ptáček, Žabka</t>
  </si>
  <si>
    <t>PORUB 4.štaf</t>
  </si>
  <si>
    <t>42.54</t>
  </si>
  <si>
    <t>Bednářová, Hrčková, Pavelek O., Bednář</t>
  </si>
  <si>
    <t>FMIST A 2.štaf</t>
  </si>
  <si>
    <t>42.97</t>
  </si>
  <si>
    <t>Vávrová M., Kočárová, Smyček, Grzych</t>
  </si>
  <si>
    <t xml:space="preserve">FMIST B  </t>
  </si>
  <si>
    <t>45.09</t>
  </si>
  <si>
    <t>158</t>
  </si>
  <si>
    <t>148</t>
  </si>
  <si>
    <t>100</t>
  </si>
  <si>
    <r>
      <t xml:space="preserve">2 </t>
    </r>
    <r>
      <rPr>
        <sz val="8"/>
        <rFont val="Arial CE"/>
        <family val="0"/>
      </rPr>
      <t>/11./</t>
    </r>
  </si>
  <si>
    <r>
      <t>2</t>
    </r>
    <r>
      <rPr>
        <sz val="8"/>
        <rFont val="Arial CE"/>
        <family val="0"/>
      </rPr>
      <t xml:space="preserve"> /15./</t>
    </r>
  </si>
  <si>
    <r>
      <t xml:space="preserve">0 </t>
    </r>
    <r>
      <rPr>
        <sz val="8"/>
        <rFont val="Arial CE"/>
        <family val="0"/>
      </rPr>
      <t>/12./</t>
    </r>
  </si>
  <si>
    <r>
      <t xml:space="preserve">0 </t>
    </r>
    <r>
      <rPr>
        <sz val="8"/>
        <rFont val="Arial CE"/>
        <family val="0"/>
      </rPr>
      <t>/18./</t>
    </r>
  </si>
  <si>
    <t>20,75</t>
  </si>
  <si>
    <t>6,5</t>
  </si>
  <si>
    <t>23,5</t>
  </si>
  <si>
    <t>13,5</t>
  </si>
  <si>
    <t>4,5</t>
  </si>
  <si>
    <t>0,75</t>
  </si>
  <si>
    <t>1,25</t>
  </si>
  <si>
    <t>16,5</t>
  </si>
  <si>
    <t>8,75</t>
  </si>
  <si>
    <t>6,25</t>
  </si>
  <si>
    <t>0,25</t>
  </si>
  <si>
    <t>0,5</t>
  </si>
  <si>
    <t>24,75</t>
  </si>
  <si>
    <t>21,75</t>
  </si>
  <si>
    <t>7,75</t>
  </si>
  <si>
    <t>5,25</t>
  </si>
  <si>
    <t>5,5</t>
  </si>
  <si>
    <t>15,75</t>
  </si>
  <si>
    <t>15,5</t>
  </si>
  <si>
    <t>5,75</t>
  </si>
  <si>
    <t>TJ TZ Třinec B</t>
  </si>
  <si>
    <t>,</t>
  </si>
  <si>
    <t>výsledky dívky</t>
  </si>
  <si>
    <t xml:space="preserve">50 m </t>
  </si>
  <si>
    <t>skok daleký</t>
  </si>
  <si>
    <t>hod míčkem</t>
  </si>
  <si>
    <t>výkon ( s )</t>
  </si>
  <si>
    <t>body</t>
  </si>
  <si>
    <t>výkon (m)</t>
  </si>
  <si>
    <t>výkon (min)</t>
  </si>
  <si>
    <t>suma</t>
  </si>
  <si>
    <t>Slezan Frýdek-Místek A</t>
  </si>
  <si>
    <t>8,14</t>
  </si>
  <si>
    <t>4,16</t>
  </si>
  <si>
    <t>33,62</t>
  </si>
  <si>
    <t>7,85</t>
  </si>
  <si>
    <t>7,84</t>
  </si>
  <si>
    <t>4,20</t>
  </si>
  <si>
    <t>30,70</t>
  </si>
  <si>
    <t>7,88</t>
  </si>
  <si>
    <t>4,12</t>
  </si>
  <si>
    <t>22,90</t>
  </si>
  <si>
    <t>Atletika PORUBA</t>
  </si>
  <si>
    <t>7,81</t>
  </si>
  <si>
    <t>21,35</t>
  </si>
  <si>
    <t>8,4</t>
  </si>
  <si>
    <t>3,98</t>
  </si>
  <si>
    <t>8,01</t>
  </si>
  <si>
    <t>19,72</t>
  </si>
  <si>
    <t>8,34</t>
  </si>
  <si>
    <t>26,45</t>
  </si>
  <si>
    <t>8,23</t>
  </si>
  <si>
    <t>3,91</t>
  </si>
  <si>
    <t>28,80</t>
  </si>
  <si>
    <t>8,45</t>
  </si>
  <si>
    <t>27,50</t>
  </si>
  <si>
    <t>8,57</t>
  </si>
  <si>
    <t>32,61</t>
  </si>
  <si>
    <t>AK SSK Vítkovice</t>
  </si>
  <si>
    <t>8,31</t>
  </si>
  <si>
    <t>24,15</t>
  </si>
  <si>
    <t>8,47</t>
  </si>
  <si>
    <t>29,30</t>
  </si>
  <si>
    <t>21,42</t>
  </si>
  <si>
    <t>8,56</t>
  </si>
  <si>
    <t>19,05</t>
  </si>
  <si>
    <t>8,39</t>
  </si>
  <si>
    <t>3,30</t>
  </si>
  <si>
    <t>8,37</t>
  </si>
  <si>
    <t>20,65</t>
  </si>
  <si>
    <t>8,22</t>
  </si>
  <si>
    <t>8,48</t>
  </si>
  <si>
    <t>19,15</t>
  </si>
  <si>
    <t>34,02</t>
  </si>
  <si>
    <t>8,89</t>
  </si>
  <si>
    <t>3,68</t>
  </si>
  <si>
    <t>25,12</t>
  </si>
  <si>
    <t>8,38</t>
  </si>
  <si>
    <t>17,35</t>
  </si>
  <si>
    <t>8,77</t>
  </si>
  <si>
    <t>19,82</t>
  </si>
  <si>
    <t>8,15</t>
  </si>
  <si>
    <t>14,90</t>
  </si>
  <si>
    <t xml:space="preserve"> AO Slavia Havířov</t>
  </si>
  <si>
    <t>8,67</t>
  </si>
  <si>
    <t>21,60</t>
  </si>
  <si>
    <t>8,81</t>
  </si>
  <si>
    <t>21,31</t>
  </si>
  <si>
    <t>21,82</t>
  </si>
  <si>
    <t>8,70</t>
  </si>
  <si>
    <t>22,05</t>
  </si>
  <si>
    <t>Hendrychová Julie</t>
  </si>
  <si>
    <t>TJ VME</t>
  </si>
  <si>
    <t>9,05</t>
  </si>
  <si>
    <t>27,97</t>
  </si>
  <si>
    <t>Tomášková Anna</t>
  </si>
  <si>
    <t>3,67</t>
  </si>
  <si>
    <t>16,42</t>
  </si>
  <si>
    <t>20,10</t>
  </si>
  <si>
    <t>8,80</t>
  </si>
  <si>
    <t>8,87</t>
  </si>
  <si>
    <t>13,95</t>
  </si>
  <si>
    <t>9,21</t>
  </si>
  <si>
    <t>3,23</t>
  </si>
  <si>
    <t>25,45</t>
  </si>
  <si>
    <t>Schneeberger Melanie Sophie</t>
  </si>
  <si>
    <t>8,64</t>
  </si>
  <si>
    <t>16,25</t>
  </si>
  <si>
    <t>9,04</t>
  </si>
  <si>
    <t>20,90</t>
  </si>
  <si>
    <t>Válková Julie</t>
  </si>
  <si>
    <t>24,53</t>
  </si>
  <si>
    <t>8,94</t>
  </si>
  <si>
    <t>3,09</t>
  </si>
  <si>
    <t>20,23</t>
  </si>
  <si>
    <t>Škrobánková Bára</t>
  </si>
  <si>
    <t>9,15</t>
  </si>
  <si>
    <t>23,27</t>
  </si>
  <si>
    <t>8,65</t>
  </si>
  <si>
    <t>24,25</t>
  </si>
  <si>
    <t>8,95</t>
  </si>
  <si>
    <t>19,55</t>
  </si>
  <si>
    <t>8,84</t>
  </si>
  <si>
    <t>3,11</t>
  </si>
  <si>
    <t>15,95</t>
  </si>
  <si>
    <t>9,06</t>
  </si>
  <si>
    <t>22,65</t>
  </si>
  <si>
    <t>Slezan Frýdek-Místek B</t>
  </si>
  <si>
    <t>9,31</t>
  </si>
  <si>
    <t>18,05</t>
  </si>
  <si>
    <t>9,00</t>
  </si>
  <si>
    <t>13,25</t>
  </si>
  <si>
    <t>9,01</t>
  </si>
  <si>
    <t>2,72</t>
  </si>
  <si>
    <t>TJ TŽ Třinec  B</t>
  </si>
  <si>
    <t>8,91</t>
  </si>
  <si>
    <t>2,89</t>
  </si>
  <si>
    <t>16,55</t>
  </si>
  <si>
    <t>8,73</t>
  </si>
  <si>
    <t>14,75</t>
  </si>
  <si>
    <t>9,34</t>
  </si>
  <si>
    <t>23,98</t>
  </si>
  <si>
    <t>Potůčková Sabina</t>
  </si>
  <si>
    <t>8,96</t>
  </si>
  <si>
    <t>2,99</t>
  </si>
  <si>
    <t>12,75</t>
  </si>
  <si>
    <t>9,10</t>
  </si>
  <si>
    <t>3,17</t>
  </si>
  <si>
    <t>13,10</t>
  </si>
  <si>
    <t>13,15</t>
  </si>
  <si>
    <t>15,40</t>
  </si>
  <si>
    <t xml:space="preserve">Kateřina Mendreková </t>
  </si>
  <si>
    <t>9,5</t>
  </si>
  <si>
    <t>Novák Nicol</t>
  </si>
  <si>
    <t>9,22</t>
  </si>
  <si>
    <t>2,84</t>
  </si>
  <si>
    <t>17,70</t>
  </si>
  <si>
    <t>9,02</t>
  </si>
  <si>
    <t>14,20</t>
  </si>
  <si>
    <t>9,19</t>
  </si>
  <si>
    <t>2,83</t>
  </si>
  <si>
    <t>13,80</t>
  </si>
  <si>
    <t>66.</t>
  </si>
  <si>
    <t>22,20</t>
  </si>
  <si>
    <t>67.</t>
  </si>
  <si>
    <t>9,61</t>
  </si>
  <si>
    <t>68.</t>
  </si>
  <si>
    <t>Slezan Frýdek-Místek  B</t>
  </si>
  <si>
    <t>9,16</t>
  </si>
  <si>
    <t>11,70</t>
  </si>
  <si>
    <t>69.</t>
  </si>
  <si>
    <t>Tereza Pošvancová</t>
  </si>
  <si>
    <t xml:space="preserve"> 1.11.2006</t>
  </si>
  <si>
    <t>15,00</t>
  </si>
  <si>
    <t>70.</t>
  </si>
  <si>
    <t>13,26</t>
  </si>
  <si>
    <t>71.</t>
  </si>
  <si>
    <t>9,33</t>
  </si>
  <si>
    <t>10,780</t>
  </si>
  <si>
    <t>72.</t>
  </si>
  <si>
    <t>2,42</t>
  </si>
  <si>
    <t>18,40</t>
  </si>
  <si>
    <t>73.</t>
  </si>
  <si>
    <t>74.</t>
  </si>
  <si>
    <t>2,51</t>
  </si>
  <si>
    <t>17,10</t>
  </si>
  <si>
    <t>75.</t>
  </si>
  <si>
    <t>Simona Šenkeříková,</t>
  </si>
  <si>
    <t>10,39</t>
  </si>
  <si>
    <t>19,04</t>
  </si>
  <si>
    <t>76.</t>
  </si>
  <si>
    <t>Matysková Karolína</t>
  </si>
  <si>
    <t>13,05</t>
  </si>
  <si>
    <t>77.</t>
  </si>
  <si>
    <t>12,65</t>
  </si>
  <si>
    <t>78.</t>
  </si>
  <si>
    <t>11,46</t>
  </si>
  <si>
    <t>2,24</t>
  </si>
  <si>
    <t>13,70</t>
  </si>
  <si>
    <t>4. kolo - čtyřboj Valašské Meziříčí 19.5.2015</t>
  </si>
  <si>
    <t>výsledky hoši</t>
  </si>
  <si>
    <t>Matýska Marek</t>
  </si>
  <si>
    <t>Antene Dominik</t>
  </si>
  <si>
    <t>Žukovský Adam</t>
  </si>
  <si>
    <t>Vojtěch Schlauch</t>
  </si>
  <si>
    <t>Pavelka Tobiáš</t>
  </si>
  <si>
    <t>Zach Matyáš</t>
  </si>
  <si>
    <t>Šústal Ladislav</t>
  </si>
  <si>
    <t xml:space="preserve">Viktor Hlawiczka </t>
  </si>
  <si>
    <t>JK Karviná</t>
  </si>
  <si>
    <t>Ondrušák Ondřej</t>
  </si>
  <si>
    <t>Ondřej Souček </t>
  </si>
  <si>
    <t>Kret Jan</t>
  </si>
  <si>
    <t>Holiš Štěpán</t>
  </si>
  <si>
    <t>223</t>
  </si>
  <si>
    <t>206</t>
  </si>
  <si>
    <t>98</t>
  </si>
  <si>
    <r>
      <t xml:space="preserve">0 </t>
    </r>
    <r>
      <rPr>
        <sz val="8"/>
        <rFont val="Arial CE"/>
        <family val="0"/>
      </rPr>
      <t>/26./</t>
    </r>
  </si>
  <si>
    <r>
      <t xml:space="preserve">0 </t>
    </r>
    <r>
      <rPr>
        <sz val="8"/>
        <rFont val="Arial CE"/>
        <family val="0"/>
      </rPr>
      <t>/41./</t>
    </r>
  </si>
  <si>
    <r>
      <t xml:space="preserve">0 </t>
    </r>
    <r>
      <rPr>
        <sz val="8"/>
        <rFont val="Arial CE"/>
        <family val="0"/>
      </rPr>
      <t>/47./</t>
    </r>
  </si>
  <si>
    <r>
      <t xml:space="preserve">0 </t>
    </r>
    <r>
      <rPr>
        <sz val="8"/>
        <rFont val="Arial CE"/>
        <family val="0"/>
      </rPr>
      <t>/55./</t>
    </r>
  </si>
  <si>
    <t>Záškolný  Vojtěch</t>
  </si>
  <si>
    <t>Kajzar  Martin</t>
  </si>
  <si>
    <t>Pařez  Vojtěch</t>
  </si>
  <si>
    <t>Hoduláková  Pavla</t>
  </si>
  <si>
    <t>Petrová  Lucie</t>
  </si>
  <si>
    <t>Rucká  Nikola</t>
  </si>
  <si>
    <t>Lapišová  Kristýna</t>
  </si>
  <si>
    <t>190</t>
  </si>
  <si>
    <t>141</t>
  </si>
  <si>
    <t>145</t>
  </si>
  <si>
    <t>97</t>
  </si>
  <si>
    <r>
      <t xml:space="preserve">0 </t>
    </r>
    <r>
      <rPr>
        <sz val="8"/>
        <rFont val="Arial CE"/>
        <family val="0"/>
      </rPr>
      <t>/40./</t>
    </r>
  </si>
  <si>
    <t>Pořadí</t>
  </si>
  <si>
    <t>Příjmení a jméno</t>
  </si>
  <si>
    <t>Ročník</t>
  </si>
  <si>
    <t>Klubová příslušnost</t>
  </si>
  <si>
    <t>Čas</t>
  </si>
  <si>
    <t>BPP body</t>
  </si>
  <si>
    <t xml:space="preserve">Slezan Frýdek-Místek </t>
  </si>
  <si>
    <t>0:02'28.81</t>
  </si>
  <si>
    <t>0:02'30.05</t>
  </si>
  <si>
    <t>0:02'34.86</t>
  </si>
  <si>
    <t>0:02'37.52</t>
  </si>
  <si>
    <t>0:02'39.02</t>
  </si>
  <si>
    <t>0:02'41.96</t>
  </si>
  <si>
    <t>0:02'43.11</t>
  </si>
  <si>
    <t>0:02'43.42</t>
  </si>
  <si>
    <t>0:02'45.27</t>
  </si>
  <si>
    <t>0:02'46.77</t>
  </si>
  <si>
    <t>0:02'47.64</t>
  </si>
  <si>
    <t>Slezan Frýdek-Místek</t>
  </si>
  <si>
    <t>0:02'50.05</t>
  </si>
  <si>
    <t>0:02'51.46</t>
  </si>
  <si>
    <t>0:02'52.68</t>
  </si>
  <si>
    <t>0:02'53.83</t>
  </si>
  <si>
    <t>0:02'53.84</t>
  </si>
  <si>
    <t>0:02'54.14</t>
  </si>
  <si>
    <t>0:02'54.55</t>
  </si>
  <si>
    <t>0:02'55.02</t>
  </si>
  <si>
    <t>0:02'55.42</t>
  </si>
  <si>
    <t>0:02'55.78</t>
  </si>
  <si>
    <t>0:02'55.90</t>
  </si>
  <si>
    <t>0:02'56.46</t>
  </si>
  <si>
    <t>0:02'56.93</t>
  </si>
  <si>
    <t>0:02'57.02</t>
  </si>
  <si>
    <t>0:02'58.65</t>
  </si>
  <si>
    <t>0:02'58.99</t>
  </si>
  <si>
    <t>0:02'59.55</t>
  </si>
  <si>
    <t>0:02'59.90</t>
  </si>
  <si>
    <t>0:03'00.05</t>
  </si>
  <si>
    <t>0:03'01.21</t>
  </si>
  <si>
    <t>0:03'01.71</t>
  </si>
  <si>
    <t>0:03'01.90</t>
  </si>
  <si>
    <t>0:03'02.05</t>
  </si>
  <si>
    <t>0:03'02.11</t>
  </si>
  <si>
    <t>0:03'02.40</t>
  </si>
  <si>
    <t>0:03'03.08</t>
  </si>
  <si>
    <t>0:03'05.87</t>
  </si>
  <si>
    <t>TJ Jakl Karviná</t>
  </si>
  <si>
    <t>0:03'06.08</t>
  </si>
  <si>
    <t>0:03'06.27</t>
  </si>
  <si>
    <t>0:03'06.62</t>
  </si>
  <si>
    <t>0:03'07.37</t>
  </si>
  <si>
    <t>0:03'08.84</t>
  </si>
  <si>
    <t>Novotná Jůlie</t>
  </si>
  <si>
    <t>0:03'09.27</t>
  </si>
  <si>
    <t>0:03'09.71</t>
  </si>
  <si>
    <t>0:03'10.95</t>
  </si>
  <si>
    <t>0:03'12.46</t>
  </si>
  <si>
    <t>0:03'13.11</t>
  </si>
  <si>
    <t>0:03'14.27</t>
  </si>
  <si>
    <t>0:03'14.78</t>
  </si>
  <si>
    <t>0:03'16.99</t>
  </si>
  <si>
    <t>0:03'17.93</t>
  </si>
  <si>
    <t>0:03'18.81</t>
  </si>
  <si>
    <t>0:03'19.78</t>
  </si>
  <si>
    <t>0:03'19.81</t>
  </si>
  <si>
    <t>0:03'21.90</t>
  </si>
  <si>
    <t>0:03'22.27</t>
  </si>
  <si>
    <t>0:03'28.93</t>
  </si>
  <si>
    <t>0:03'30.71</t>
  </si>
  <si>
    <t>0:03'31.65</t>
  </si>
  <si>
    <t xml:space="preserve">Pošvancová Tereza </t>
  </si>
  <si>
    <t>0:03'39.05</t>
  </si>
  <si>
    <t>0:03'44.18</t>
  </si>
  <si>
    <t>0:03'44.99</t>
  </si>
  <si>
    <t>0:02'29.27</t>
  </si>
  <si>
    <t>0:02'30.02</t>
  </si>
  <si>
    <t>0:02'30.65</t>
  </si>
  <si>
    <t>0:02'31.46</t>
  </si>
  <si>
    <t>0:02'34.27</t>
  </si>
  <si>
    <t>0:02'35.34</t>
  </si>
  <si>
    <t>0:02'36.08</t>
  </si>
  <si>
    <t>0:02'38.21</t>
  </si>
  <si>
    <t>0:02'40.02</t>
  </si>
  <si>
    <t>0:02'40.08</t>
  </si>
  <si>
    <t>0:02'40.34</t>
  </si>
  <si>
    <t>0:02'40.81</t>
  </si>
  <si>
    <t>0:02'41.05</t>
  </si>
  <si>
    <t>0:02'43.43</t>
  </si>
  <si>
    <t>0:02'44.14</t>
  </si>
  <si>
    <t>0:02'46.46</t>
  </si>
  <si>
    <t>0:02'46.84</t>
  </si>
  <si>
    <t>0:02'47.21</t>
  </si>
  <si>
    <t>0:02'47.55</t>
  </si>
  <si>
    <t>0:02'49.08</t>
  </si>
  <si>
    <t>0:02'49.90</t>
  </si>
  <si>
    <t>0:02'50.81</t>
  </si>
  <si>
    <t>0:02'51.52</t>
  </si>
  <si>
    <t>0:02'52.24</t>
  </si>
  <si>
    <t>0:02'54.40</t>
  </si>
  <si>
    <t>0:02'55.68</t>
  </si>
  <si>
    <t>0:02'56.14</t>
  </si>
  <si>
    <t>0:02'57.52</t>
  </si>
  <si>
    <t>0:02'57.71</t>
  </si>
  <si>
    <t>0:02'58.21</t>
  </si>
  <si>
    <t>0:03'00.40</t>
  </si>
  <si>
    <t>0:03'00.84</t>
  </si>
  <si>
    <t>0:03'00.99</t>
  </si>
  <si>
    <t>0:03'02.30</t>
  </si>
  <si>
    <t>0:03'03.65</t>
  </si>
  <si>
    <t>0:03'04.05</t>
  </si>
  <si>
    <t>Krejčí Adam</t>
  </si>
  <si>
    <t>0:03'04.52</t>
  </si>
  <si>
    <t>0:03'05.18</t>
  </si>
  <si>
    <t>0:03'06.49</t>
  </si>
  <si>
    <t>0:03'06.84</t>
  </si>
  <si>
    <t>Jakl Karviná</t>
  </si>
  <si>
    <t>0:03'08.34</t>
  </si>
  <si>
    <t>0:03'08.65</t>
  </si>
  <si>
    <t>0:03'11.58</t>
  </si>
  <si>
    <t>0:03'13.71</t>
  </si>
  <si>
    <t>0:03'15.02</t>
  </si>
  <si>
    <t>0:03'17.02</t>
  </si>
  <si>
    <t>0:03'17.74</t>
  </si>
  <si>
    <t>0:03'19.30</t>
  </si>
  <si>
    <t>0:03'21.84</t>
  </si>
  <si>
    <t>0:03'25.14</t>
  </si>
  <si>
    <t>0:03'33.24</t>
  </si>
  <si>
    <t>131,75</t>
  </si>
  <si>
    <t>50,75</t>
  </si>
  <si>
    <t>218</t>
  </si>
  <si>
    <t>149</t>
  </si>
  <si>
    <t>116</t>
  </si>
  <si>
    <r>
      <t>0</t>
    </r>
    <r>
      <rPr>
        <sz val="8"/>
        <rFont val="Arial CE"/>
        <family val="0"/>
      </rPr>
      <t xml:space="preserve"> /31./</t>
    </r>
  </si>
  <si>
    <r>
      <t>0</t>
    </r>
    <r>
      <rPr>
        <sz val="8"/>
        <rFont val="Arial CE"/>
        <family val="0"/>
      </rPr>
      <t xml:space="preserve"> /39./</t>
    </r>
  </si>
  <si>
    <t>Beskydský pohár přípravek- 6. kolo</t>
  </si>
  <si>
    <t>Poruba - 18. 6. 2015</t>
  </si>
  <si>
    <t xml:space="preserve">FMIST </t>
  </si>
  <si>
    <t>Třinec A</t>
  </si>
  <si>
    <t>Poruba</t>
  </si>
  <si>
    <t>Třinec B</t>
  </si>
  <si>
    <t>Pařez Vojtěch</t>
  </si>
  <si>
    <t>AO Slavia Havířov</t>
  </si>
  <si>
    <t>Karviná</t>
  </si>
  <si>
    <t>Ježowicz Jan</t>
  </si>
  <si>
    <t>Šimurda Jakub</t>
  </si>
  <si>
    <t>Matura Štěpán</t>
  </si>
  <si>
    <t>Babiuch Rio</t>
  </si>
  <si>
    <t>Záň Dominik</t>
  </si>
  <si>
    <t>Hodulák Marek</t>
  </si>
  <si>
    <t xml:space="preserve">Papavasilevská Silvie </t>
  </si>
  <si>
    <t>Poštulková Michaela</t>
  </si>
  <si>
    <t xml:space="preserve">Wiwegerová Nikol </t>
  </si>
  <si>
    <t xml:space="preserve">Stehnová Alice </t>
  </si>
  <si>
    <t xml:space="preserve">Klásková Lucie </t>
  </si>
  <si>
    <t xml:space="preserve">Stankovičová Aneta </t>
  </si>
  <si>
    <t xml:space="preserve">Potůčková Sabina </t>
  </si>
  <si>
    <t xml:space="preserve">FMIST B </t>
  </si>
  <si>
    <t>18,75</t>
  </si>
  <si>
    <t>6,75</t>
  </si>
  <si>
    <t>175</t>
  </si>
  <si>
    <t>159</t>
  </si>
  <si>
    <t>134</t>
  </si>
  <si>
    <t>103</t>
  </si>
  <si>
    <t>151</t>
  </si>
  <si>
    <t>1354</t>
  </si>
  <si>
    <t>1180</t>
  </si>
  <si>
    <t>887</t>
  </si>
  <si>
    <t>510</t>
  </si>
  <si>
    <t>375</t>
  </si>
  <si>
    <r>
      <t>9</t>
    </r>
    <r>
      <rPr>
        <sz val="8"/>
        <rFont val="Arial CE"/>
        <family val="0"/>
      </rPr>
      <t xml:space="preserve"> /7./</t>
    </r>
  </si>
  <si>
    <r>
      <t>9</t>
    </r>
    <r>
      <rPr>
        <sz val="8"/>
        <rFont val="Arial CE"/>
        <family val="0"/>
      </rPr>
      <t xml:space="preserve"> /6./</t>
    </r>
  </si>
  <si>
    <t>Ředitel závodu:</t>
  </si>
  <si>
    <t>Emilie Szmeková</t>
  </si>
  <si>
    <t>Hlavní rozhodčí:</t>
  </si>
  <si>
    <t>Lancová Zdislava</t>
  </si>
  <si>
    <t>Výsledky zpracoval:</t>
  </si>
  <si>
    <t>Kopková Věra</t>
  </si>
  <si>
    <t>Pořadí družstev v 7.kole:</t>
  </si>
  <si>
    <t>11 bodů</t>
  </si>
  <si>
    <t>175 pom.bodů</t>
  </si>
  <si>
    <t>příjmení jméno</t>
  </si>
  <si>
    <t>ročník</t>
  </si>
  <si>
    <t>výkon</t>
  </si>
  <si>
    <t xml:space="preserve">60 m př. </t>
  </si>
  <si>
    <t>1. běh</t>
  </si>
  <si>
    <t>Boková Zuzana</t>
  </si>
  <si>
    <t>TJ Val. Mez.</t>
  </si>
  <si>
    <t>2. běh</t>
  </si>
  <si>
    <t>Slezan FM A</t>
  </si>
  <si>
    <t>Jiříčková Nikola</t>
  </si>
  <si>
    <t>3. běh</t>
  </si>
  <si>
    <t>4. běh</t>
  </si>
  <si>
    <t>1.11.2006</t>
  </si>
  <si>
    <t>Altman Patrik</t>
  </si>
  <si>
    <t>David Hlavička</t>
  </si>
  <si>
    <t>13.3.2004</t>
  </si>
  <si>
    <t>Jirků Jakub</t>
  </si>
  <si>
    <t>Matěj Nikolas</t>
  </si>
  <si>
    <t>TJ Slezan FM A</t>
  </si>
  <si>
    <t>Dálka</t>
  </si>
  <si>
    <t>Sczerba Vojtěch</t>
  </si>
  <si>
    <t>Daniel Reis</t>
  </si>
  <si>
    <t>4.4.2005</t>
  </si>
  <si>
    <t>Martinkevič Matěj</t>
  </si>
  <si>
    <t>Schlauch Vojtěch</t>
  </si>
  <si>
    <t>Folrwarczny David</t>
  </si>
  <si>
    <t>Liška Alexandr</t>
  </si>
  <si>
    <t>Polach Oliver</t>
  </si>
  <si>
    <t>Zbrožek Viktor</t>
  </si>
  <si>
    <t>Pavelka Tomáš</t>
  </si>
  <si>
    <t>Michalčík Jan</t>
  </si>
  <si>
    <t xml:space="preserve">Ebr Pavel </t>
  </si>
  <si>
    <t>TJ Slezan FM B</t>
  </si>
  <si>
    <t>Toman Filip</t>
  </si>
  <si>
    <t>Ondřej Souček</t>
  </si>
  <si>
    <t>11.4.2006</t>
  </si>
  <si>
    <t>Pohl Adam</t>
  </si>
  <si>
    <t>Kratochvíl Matyáš</t>
  </si>
  <si>
    <t>Jezowicz Jan</t>
  </si>
  <si>
    <t>Matyska Marek</t>
  </si>
  <si>
    <t>800 m</t>
  </si>
  <si>
    <t>2:37,00</t>
  </si>
  <si>
    <t>2:43,69</t>
  </si>
  <si>
    <t>2:44,79</t>
  </si>
  <si>
    <t>Hanzelka Danierl</t>
  </si>
  <si>
    <t>2:45,12</t>
  </si>
  <si>
    <t>2:53,20</t>
  </si>
  <si>
    <t>2:53,73</t>
  </si>
  <si>
    <t>Chovanec Patrik</t>
  </si>
  <si>
    <t>2:54,43</t>
  </si>
  <si>
    <t>2:56,99</t>
  </si>
  <si>
    <t>2:57,76</t>
  </si>
  <si>
    <t>2:59,45</t>
  </si>
  <si>
    <t>3:00,01</t>
  </si>
  <si>
    <t>Viktor Hlavička</t>
  </si>
  <si>
    <t>17.7.2006</t>
  </si>
  <si>
    <t>3:00,42</t>
  </si>
  <si>
    <t>Adam Kiša</t>
  </si>
  <si>
    <t>3:02,63</t>
  </si>
  <si>
    <t>3:04,08</t>
  </si>
  <si>
    <t>3:05,07</t>
  </si>
  <si>
    <t>3:06,19</t>
  </si>
  <si>
    <t>3:15,15</t>
  </si>
  <si>
    <t>3:42,44</t>
  </si>
  <si>
    <t xml:space="preserve">800 m </t>
  </si>
  <si>
    <t>2:44,54</t>
  </si>
  <si>
    <t>2:50,16</t>
  </si>
  <si>
    <t>2:51,19</t>
  </si>
  <si>
    <t>2:51,77</t>
  </si>
  <si>
    <t>2:55,49</t>
  </si>
  <si>
    <t>2:59,83</t>
  </si>
  <si>
    <t>3:03,67</t>
  </si>
  <si>
    <t>Kateřina Mendreková</t>
  </si>
  <si>
    <t>30.9.2006</t>
  </si>
  <si>
    <t>3:04,13</t>
  </si>
  <si>
    <t>3:04,16</t>
  </si>
  <si>
    <t>3:04,67</t>
  </si>
  <si>
    <t>3:04,77</t>
  </si>
  <si>
    <t>3:13,39</t>
  </si>
  <si>
    <t>Pondělíčková Michala</t>
  </si>
  <si>
    <t>3:16,27</t>
  </si>
  <si>
    <t>3:20,45</t>
  </si>
  <si>
    <t>Raketka</t>
  </si>
  <si>
    <t>Tomečková Sabina</t>
  </si>
  <si>
    <t>Větřilová Veronika</t>
  </si>
  <si>
    <t xml:space="preserve">Kapri Aneta </t>
  </si>
  <si>
    <t>300m</t>
  </si>
  <si>
    <t>Prášková Erika</t>
  </si>
  <si>
    <t>Dudáš Patrik</t>
  </si>
  <si>
    <t>TJ Val Mez</t>
  </si>
  <si>
    <r>
      <t>AK EZ Kopřivnice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</si>
  <si>
    <t>150 m</t>
  </si>
  <si>
    <t>Marková Adéla</t>
  </si>
  <si>
    <t>Mučková Eliška</t>
  </si>
  <si>
    <t>Potůčková Veronika</t>
  </si>
  <si>
    <t>5. běh</t>
  </si>
  <si>
    <t xml:space="preserve">150 m </t>
  </si>
  <si>
    <t>Holub Vít</t>
  </si>
  <si>
    <t>Horák Marek</t>
  </si>
  <si>
    <t xml:space="preserve">Šudák Radim </t>
  </si>
  <si>
    <t xml:space="preserve">4x100 m </t>
  </si>
  <si>
    <t>A - Zielina, Sikora M, Pindorová, Kovaříková</t>
  </si>
  <si>
    <t>A - Tkáčová, Soukalová, Bartoň, Šudák</t>
  </si>
  <si>
    <t>A - Cagašová, Jurečková, Pavelek V., Pavelek O.</t>
  </si>
  <si>
    <t>A - Krupica, Sadílek, Fialová, Zdražilová</t>
  </si>
  <si>
    <t>A - Stehnová, Hoňková, Martinkevič, Surovec</t>
  </si>
  <si>
    <t>A - Mikulík, Gerla, Lieblová, Kanytrová</t>
  </si>
  <si>
    <t>A - Pošvancová, Mendreková, Kiša, Hlawiczka</t>
  </si>
  <si>
    <t>JAKL Karviná</t>
  </si>
  <si>
    <t>A - Lapišová, Záň, Pařez, Kotrysová</t>
  </si>
  <si>
    <t>Havířov</t>
  </si>
  <si>
    <t>DQ</t>
  </si>
  <si>
    <t>B - Pešlová, Feilhauerová, Frýdl, Hanzelka</t>
  </si>
  <si>
    <t>B - Vantuchová, Hrabec, Vlach, Petrová</t>
  </si>
  <si>
    <t>B- Hrčková, Ťahanová, Klimas, Škapa</t>
  </si>
  <si>
    <t>B - Kantor, Sczerba, Novotná, Heczková</t>
  </si>
  <si>
    <t>B - Suchánková, Návratová, Jirků, Altman</t>
  </si>
  <si>
    <t>B - Malota, Boková, Jiříčková, Fojtík</t>
  </si>
  <si>
    <t>C - Maternová, Bačová, Dořičák, Michlík</t>
  </si>
  <si>
    <t>C - Toová, Milata, Válková, Vácha</t>
  </si>
  <si>
    <t>E - Bednářová, Kozlová, Cholevík, Langer</t>
  </si>
  <si>
    <t>TJ Slezan FM</t>
  </si>
  <si>
    <t>MB</t>
  </si>
  <si>
    <t>C - Mužná, Bizoňová, Hájovský, Bednář</t>
  </si>
  <si>
    <t>D - Větřilová, Výmolová, Honěk, Říha</t>
  </si>
  <si>
    <t>D - Jeníšová, Šebestíková, Raška, Melčák</t>
  </si>
  <si>
    <t>E - Holušová, Horečková, Liška, Chovanec</t>
  </si>
  <si>
    <t>D - Dudáš, Orava, Poštulková, Fischerová</t>
  </si>
  <si>
    <t xml:space="preserve">Třinec               7.závod       15.9.2015      </t>
  </si>
  <si>
    <t>129</t>
  </si>
  <si>
    <r>
      <t>43</t>
    </r>
    <r>
      <rPr>
        <b/>
        <sz val="12"/>
        <color indexed="10"/>
        <rFont val="Arial CE"/>
        <family val="0"/>
      </rPr>
      <t xml:space="preserve"> /+1/</t>
    </r>
  </si>
  <si>
    <t xml:space="preserve">  4</t>
  </si>
  <si>
    <t>167,5</t>
  </si>
  <si>
    <t>22,75</t>
  </si>
  <si>
    <t>7,5</t>
  </si>
  <si>
    <t>2,5</t>
  </si>
  <si>
    <t>14,5</t>
  </si>
  <si>
    <t>22,25</t>
  </si>
  <si>
    <t>17,5</t>
  </si>
  <si>
    <t>11,75</t>
  </si>
  <si>
    <t>100,75</t>
  </si>
  <si>
    <t>36,5</t>
  </si>
  <si>
    <t>8,25</t>
  </si>
  <si>
    <t>7,25</t>
  </si>
  <si>
    <t>94,25</t>
  </si>
  <si>
    <t>31,75</t>
  </si>
  <si>
    <t>29,5</t>
  </si>
  <si>
    <t>Kanytrová Kamila</t>
  </si>
  <si>
    <t>181,5</t>
  </si>
  <si>
    <t>95,25</t>
  </si>
  <si>
    <t>30,75</t>
  </si>
  <si>
    <t>26,25</t>
  </si>
  <si>
    <t>23,75</t>
  </si>
  <si>
    <t xml:space="preserve">Mendreková Kateřina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</si>
</sst>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"/>
  </numFmts>
  <fonts count="9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i/>
      <sz val="8"/>
      <name val="Arial CE"/>
      <family val="0"/>
    </font>
    <font>
      <b/>
      <i/>
      <sz val="10"/>
      <name val="Arial CE"/>
      <family val="0"/>
    </font>
    <font>
      <i/>
      <sz val="9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b/>
      <sz val="12"/>
      <name val="Arial CE"/>
      <family val="0"/>
    </font>
    <font>
      <sz val="12"/>
      <name val="Arial CE"/>
      <family val="2"/>
    </font>
    <font>
      <sz val="12"/>
      <name val="Arial"/>
      <family val="2"/>
    </font>
    <font>
      <sz val="8"/>
      <name val="Arial CE"/>
      <family val="0"/>
    </font>
    <font>
      <b/>
      <u val="single"/>
      <sz val="2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18"/>
      <name val="Arial"/>
      <family val="2"/>
    </font>
    <font>
      <b/>
      <u val="single"/>
      <sz val="11"/>
      <name val="Arial CE"/>
      <family val="0"/>
    </font>
    <font>
      <sz val="9"/>
      <name val="Arial CE"/>
      <family val="2"/>
    </font>
    <font>
      <sz val="10"/>
      <color indexed="8"/>
      <name val="Arial CE"/>
      <family val="2"/>
    </font>
    <font>
      <sz val="11"/>
      <color indexed="8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CE"/>
      <family val="0"/>
    </font>
    <font>
      <b/>
      <sz val="8"/>
      <name val="Arial"/>
      <family val="2"/>
    </font>
    <font>
      <i/>
      <sz val="10"/>
      <name val="Arial CE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2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>
        <color indexed="63"/>
      </top>
      <bottom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7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11" fillId="0" borderId="0">
      <alignment/>
      <protection/>
    </xf>
    <xf numFmtId="0" fontId="72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83" fillId="2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5" borderId="8" applyNumberFormat="0" applyAlignment="0" applyProtection="0"/>
    <xf numFmtId="0" fontId="86" fillId="26" borderId="8" applyNumberFormat="0" applyAlignment="0" applyProtection="0"/>
    <xf numFmtId="0" fontId="87" fillId="26" borderId="9" applyNumberFormat="0" applyAlignment="0" applyProtection="0"/>
    <xf numFmtId="0" fontId="88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494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left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/>
    </xf>
    <xf numFmtId="49" fontId="14" fillId="0" borderId="22" xfId="0" applyNumberFormat="1" applyFont="1" applyFill="1" applyBorder="1" applyAlignment="1">
      <alignment horizontal="left" vertical="center"/>
    </xf>
    <xf numFmtId="49" fontId="14" fillId="0" borderId="23" xfId="0" applyNumberFormat="1" applyFont="1" applyFill="1" applyBorder="1" applyAlignment="1">
      <alignment horizontal="left" vertical="center"/>
    </xf>
    <xf numFmtId="49" fontId="14" fillId="0" borderId="24" xfId="0" applyNumberFormat="1" applyFont="1" applyFill="1" applyBorder="1" applyAlignment="1">
      <alignment horizontal="left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0" borderId="18" xfId="0" applyNumberForma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49" fontId="0" fillId="0" borderId="0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27" xfId="0" applyNumberForma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27" xfId="0" applyNumberFormat="1" applyFont="1" applyFill="1" applyBorder="1" applyAlignment="1">
      <alignment horizontal="center" vertical="center"/>
    </xf>
    <xf numFmtId="49" fontId="15" fillId="0" borderId="28" xfId="0" applyNumberFormat="1" applyFont="1" applyFill="1" applyBorder="1" applyAlignment="1">
      <alignment horizontal="left" vertical="center"/>
    </xf>
    <xf numFmtId="49" fontId="15" fillId="0" borderId="29" xfId="0" applyNumberFormat="1" applyFont="1" applyFill="1" applyBorder="1" applyAlignment="1">
      <alignment horizontal="left" vertical="center"/>
    </xf>
    <xf numFmtId="49" fontId="15" fillId="0" borderId="30" xfId="0" applyNumberFormat="1" applyFont="1" applyFill="1" applyBorder="1" applyAlignment="1">
      <alignment horizontal="left" vertic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horizontal="left"/>
    </xf>
    <xf numFmtId="49" fontId="12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0" fontId="13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left" vertical="center"/>
    </xf>
    <xf numFmtId="49" fontId="14" fillId="0" borderId="31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58" fillId="0" borderId="0" xfId="0" applyNumberFormat="1" applyFont="1" applyBorder="1" applyAlignment="1">
      <alignment horizontal="left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20" fillId="0" borderId="35" xfId="0" applyNumberFormat="1" applyFont="1" applyBorder="1" applyAlignment="1">
      <alignment horizontal="center"/>
    </xf>
    <xf numFmtId="49" fontId="20" fillId="0" borderId="36" xfId="0" applyNumberFormat="1" applyFont="1" applyBorder="1" applyAlignment="1">
      <alignment horizontal="center"/>
    </xf>
    <xf numFmtId="49" fontId="20" fillId="0" borderId="36" xfId="0" applyNumberFormat="1" applyFont="1" applyBorder="1" applyAlignment="1">
      <alignment horizontal="left"/>
    </xf>
    <xf numFmtId="49" fontId="59" fillId="0" borderId="36" xfId="0" applyNumberFormat="1" applyFont="1" applyBorder="1" applyAlignment="1">
      <alignment horizontal="left"/>
    </xf>
    <xf numFmtId="49" fontId="12" fillId="0" borderId="37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49" fontId="12" fillId="0" borderId="39" xfId="0" applyNumberFormat="1" applyFont="1" applyBorder="1" applyAlignment="1">
      <alignment horizontal="center"/>
    </xf>
    <xf numFmtId="49" fontId="0" fillId="33" borderId="22" xfId="0" applyNumberFormat="1" applyFill="1" applyBorder="1" applyAlignment="1">
      <alignment horizontal="center"/>
    </xf>
    <xf numFmtId="0" fontId="0" fillId="33" borderId="40" xfId="0" applyFill="1" applyBorder="1" applyAlignment="1">
      <alignment/>
    </xf>
    <xf numFmtId="0" fontId="0" fillId="33" borderId="40" xfId="0" applyFill="1" applyBorder="1" applyAlignment="1">
      <alignment horizontal="left"/>
    </xf>
    <xf numFmtId="0" fontId="58" fillId="33" borderId="33" xfId="0" applyFont="1" applyFill="1" applyBorder="1" applyAlignment="1">
      <alignment horizontal="left"/>
    </xf>
    <xf numFmtId="49" fontId="0" fillId="34" borderId="40" xfId="0" applyNumberFormat="1" applyFill="1" applyBorder="1" applyAlignment="1">
      <alignment horizontal="center"/>
    </xf>
    <xf numFmtId="0" fontId="0" fillId="0" borderId="40" xfId="0" applyBorder="1" applyAlignment="1">
      <alignment horizontal="center"/>
    </xf>
    <xf numFmtId="49" fontId="0" fillId="33" borderId="40" xfId="0" applyNumberFormat="1" applyFill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20" fillId="0" borderId="30" xfId="0" applyNumberFormat="1" applyFont="1" applyBorder="1" applyAlignment="1">
      <alignment horizontal="center" vertical="center"/>
    </xf>
    <xf numFmtId="49" fontId="0" fillId="34" borderId="23" xfId="0" applyNumberFormat="1" applyFill="1" applyBorder="1" applyAlignment="1">
      <alignment horizontal="center"/>
    </xf>
    <xf numFmtId="49" fontId="0" fillId="34" borderId="41" xfId="0" applyNumberFormat="1" applyFill="1" applyBorder="1" applyAlignment="1">
      <alignment horizontal="left"/>
    </xf>
    <xf numFmtId="49" fontId="58" fillId="34" borderId="41" xfId="0" applyNumberFormat="1" applyFont="1" applyFill="1" applyBorder="1" applyAlignment="1">
      <alignment horizontal="left"/>
    </xf>
    <xf numFmtId="49" fontId="0" fillId="33" borderId="41" xfId="0" applyNumberFormat="1" applyFill="1" applyBorder="1" applyAlignment="1">
      <alignment horizontal="center"/>
    </xf>
    <xf numFmtId="0" fontId="0" fillId="0" borderId="41" xfId="0" applyBorder="1" applyAlignment="1">
      <alignment horizontal="center"/>
    </xf>
    <xf numFmtId="49" fontId="0" fillId="0" borderId="41" xfId="0" applyNumberFormat="1" applyBorder="1" applyAlignment="1">
      <alignment horizontal="center"/>
    </xf>
    <xf numFmtId="49" fontId="20" fillId="0" borderId="28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49" fontId="0" fillId="19" borderId="23" xfId="0" applyNumberFormat="1" applyFill="1" applyBorder="1" applyAlignment="1">
      <alignment horizontal="center"/>
    </xf>
    <xf numFmtId="49" fontId="11" fillId="19" borderId="41" xfId="0" applyNumberFormat="1" applyFont="1" applyFill="1" applyBorder="1" applyAlignment="1">
      <alignment horizontal="left" vertical="center"/>
    </xf>
    <xf numFmtId="49" fontId="0" fillId="19" borderId="41" xfId="0" applyNumberFormat="1" applyFont="1" applyFill="1" applyBorder="1" applyAlignment="1">
      <alignment horizontal="left"/>
    </xf>
    <xf numFmtId="49" fontId="58" fillId="19" borderId="41" xfId="0" applyNumberFormat="1" applyFont="1" applyFill="1" applyBorder="1" applyAlignment="1">
      <alignment horizontal="left"/>
    </xf>
    <xf numFmtId="49" fontId="0" fillId="19" borderId="41" xfId="0" applyNumberFormat="1" applyFill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40" xfId="0" applyBorder="1" applyAlignment="1">
      <alignment/>
    </xf>
    <xf numFmtId="14" fontId="0" fillId="0" borderId="40" xfId="0" applyNumberFormat="1" applyBorder="1" applyAlignment="1">
      <alignment horizontal="left"/>
    </xf>
    <xf numFmtId="0" fontId="60" fillId="0" borderId="41" xfId="0" applyFont="1" applyBorder="1" applyAlignment="1">
      <alignment horizontal="left"/>
    </xf>
    <xf numFmtId="49" fontId="0" fillId="34" borderId="41" xfId="0" applyNumberFormat="1" applyFill="1" applyBorder="1" applyAlignment="1">
      <alignment horizontal="center"/>
    </xf>
    <xf numFmtId="0" fontId="0" fillId="0" borderId="41" xfId="0" applyBorder="1" applyAlignment="1">
      <alignment horizontal="left"/>
    </xf>
    <xf numFmtId="14" fontId="0" fillId="0" borderId="41" xfId="0" applyNumberFormat="1" applyBorder="1" applyAlignment="1">
      <alignment horizontal="left"/>
    </xf>
    <xf numFmtId="0" fontId="0" fillId="0" borderId="41" xfId="0" applyBorder="1" applyAlignment="1">
      <alignment/>
    </xf>
    <xf numFmtId="49" fontId="11" fillId="0" borderId="41" xfId="0" applyNumberFormat="1" applyFont="1" applyFill="1" applyBorder="1" applyAlignment="1">
      <alignment horizontal="left" vertical="center"/>
    </xf>
    <xf numFmtId="49" fontId="0" fillId="0" borderId="41" xfId="0" applyNumberFormat="1" applyFont="1" applyBorder="1" applyAlignment="1">
      <alignment horizontal="left"/>
    </xf>
    <xf numFmtId="49" fontId="58" fillId="0" borderId="41" xfId="0" applyNumberFormat="1" applyFont="1" applyBorder="1" applyAlignment="1">
      <alignment horizontal="left"/>
    </xf>
    <xf numFmtId="0" fontId="58" fillId="0" borderId="41" xfId="0" applyFont="1" applyBorder="1" applyAlignment="1">
      <alignment horizontal="left"/>
    </xf>
    <xf numFmtId="0" fontId="58" fillId="0" borderId="40" xfId="0" applyFont="1" applyBorder="1" applyAlignment="1">
      <alignment horizontal="left"/>
    </xf>
    <xf numFmtId="0" fontId="11" fillId="0" borderId="41" xfId="0" applyFont="1" applyFill="1" applyBorder="1" applyAlignment="1">
      <alignment/>
    </xf>
    <xf numFmtId="14" fontId="11" fillId="0" borderId="41" xfId="0" applyNumberFormat="1" applyFont="1" applyFill="1" applyBorder="1" applyAlignment="1">
      <alignment horizontal="left"/>
    </xf>
    <xf numFmtId="0" fontId="58" fillId="0" borderId="41" xfId="0" applyFont="1" applyFill="1" applyBorder="1" applyAlignment="1">
      <alignment horizontal="left"/>
    </xf>
    <xf numFmtId="49" fontId="20" fillId="0" borderId="28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21" fillId="0" borderId="41" xfId="0" applyFont="1" applyFill="1" applyBorder="1" applyAlignment="1">
      <alignment/>
    </xf>
    <xf numFmtId="49" fontId="11" fillId="0" borderId="41" xfId="0" applyNumberFormat="1" applyFont="1" applyFill="1" applyBorder="1" applyAlignment="1">
      <alignment horizontal="left" vertical="center"/>
    </xf>
    <xf numFmtId="49" fontId="0" fillId="0" borderId="41" xfId="0" applyNumberFormat="1" applyFont="1" applyFill="1" applyBorder="1" applyAlignment="1">
      <alignment horizontal="left" vertical="center"/>
    </xf>
    <xf numFmtId="49" fontId="0" fillId="0" borderId="41" xfId="0" applyNumberFormat="1" applyBorder="1" applyAlignment="1">
      <alignment horizontal="left"/>
    </xf>
    <xf numFmtId="49" fontId="11" fillId="0" borderId="41" xfId="0" applyNumberFormat="1" applyFont="1" applyBorder="1" applyAlignment="1">
      <alignment horizontal="center"/>
    </xf>
    <xf numFmtId="49" fontId="11" fillId="0" borderId="41" xfId="0" applyNumberFormat="1" applyFont="1" applyBorder="1" applyAlignment="1">
      <alignment horizontal="left"/>
    </xf>
    <xf numFmtId="49" fontId="0" fillId="0" borderId="41" xfId="0" applyNumberFormat="1" applyBorder="1" applyAlignment="1">
      <alignment/>
    </xf>
    <xf numFmtId="49" fontId="0" fillId="0" borderId="24" xfId="0" applyNumberFormat="1" applyBorder="1" applyAlignment="1">
      <alignment horizontal="center"/>
    </xf>
    <xf numFmtId="49" fontId="0" fillId="0" borderId="42" xfId="0" applyNumberFormat="1" applyBorder="1" applyAlignment="1">
      <alignment horizontal="left"/>
    </xf>
    <xf numFmtId="49" fontId="58" fillId="0" borderId="42" xfId="0" applyNumberFormat="1" applyFont="1" applyBorder="1" applyAlignment="1">
      <alignment horizontal="left"/>
    </xf>
    <xf numFmtId="49" fontId="0" fillId="0" borderId="42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49" fontId="20" fillId="0" borderId="29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0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58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left"/>
    </xf>
    <xf numFmtId="49" fontId="58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49" fontId="12" fillId="0" borderId="0" xfId="0" applyNumberFormat="1" applyFont="1" applyAlignment="1">
      <alignment horizontal="center"/>
    </xf>
    <xf numFmtId="49" fontId="0" fillId="0" borderId="37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11" fillId="0" borderId="40" xfId="0" applyNumberFormat="1" applyFont="1" applyFill="1" applyBorder="1" applyAlignment="1">
      <alignment horizontal="left" vertical="center"/>
    </xf>
    <xf numFmtId="49" fontId="58" fillId="0" borderId="33" xfId="0" applyNumberFormat="1" applyFont="1" applyFill="1" applyBorder="1" applyAlignment="1">
      <alignment horizontal="left" vertical="center"/>
    </xf>
    <xf numFmtId="49" fontId="0" fillId="19" borderId="40" xfId="0" applyNumberFormat="1" applyFill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20" fillId="0" borderId="44" xfId="0" applyNumberFormat="1" applyFont="1" applyBorder="1" applyAlignment="1">
      <alignment horizontal="center" vertical="center"/>
    </xf>
    <xf numFmtId="49" fontId="0" fillId="0" borderId="45" xfId="0" applyNumberFormat="1" applyBorder="1" applyAlignment="1">
      <alignment horizontal="center"/>
    </xf>
    <xf numFmtId="0" fontId="0" fillId="0" borderId="41" xfId="0" applyFont="1" applyBorder="1" applyAlignment="1">
      <alignment/>
    </xf>
    <xf numFmtId="14" fontId="0" fillId="0" borderId="41" xfId="0" applyNumberFormat="1" applyFont="1" applyBorder="1" applyAlignment="1">
      <alignment horizontal="left"/>
    </xf>
    <xf numFmtId="49" fontId="0" fillId="0" borderId="23" xfId="0" applyNumberFormat="1" applyFill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41" xfId="0" applyFill="1" applyBorder="1" applyAlignment="1">
      <alignment horizontal="left"/>
    </xf>
    <xf numFmtId="49" fontId="58" fillId="0" borderId="41" xfId="0" applyNumberFormat="1" applyFont="1" applyFill="1" applyBorder="1" applyAlignment="1">
      <alignment horizontal="left" vertical="center"/>
    </xf>
    <xf numFmtId="0" fontId="0" fillId="0" borderId="41" xfId="0" applyFont="1" applyFill="1" applyBorder="1" applyAlignment="1">
      <alignment/>
    </xf>
    <xf numFmtId="14" fontId="0" fillId="0" borderId="41" xfId="0" applyNumberFormat="1" applyFont="1" applyFill="1" applyBorder="1" applyAlignment="1">
      <alignment horizontal="left"/>
    </xf>
    <xf numFmtId="0" fontId="60" fillId="0" borderId="41" xfId="0" applyFont="1" applyFill="1" applyBorder="1" applyAlignment="1">
      <alignment horizontal="left"/>
    </xf>
    <xf numFmtId="49" fontId="0" fillId="0" borderId="41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left"/>
    </xf>
    <xf numFmtId="49" fontId="0" fillId="0" borderId="41" xfId="0" applyNumberFormat="1" applyFill="1" applyBorder="1" applyAlignment="1">
      <alignment horizontal="left"/>
    </xf>
    <xf numFmtId="49" fontId="58" fillId="0" borderId="41" xfId="0" applyNumberFormat="1" applyFont="1" applyFill="1" applyBorder="1" applyAlignment="1">
      <alignment horizontal="left"/>
    </xf>
    <xf numFmtId="49" fontId="11" fillId="0" borderId="41" xfId="0" applyNumberFormat="1" applyFont="1" applyFill="1" applyBorder="1" applyAlignment="1">
      <alignment horizontal="left"/>
    </xf>
    <xf numFmtId="49" fontId="20" fillId="0" borderId="46" xfId="0" applyNumberFormat="1" applyFont="1" applyBorder="1" applyAlignment="1">
      <alignment horizontal="center"/>
    </xf>
    <xf numFmtId="49" fontId="20" fillId="0" borderId="46" xfId="0" applyNumberFormat="1" applyFont="1" applyBorder="1" applyAlignment="1">
      <alignment horizontal="center" vertical="center"/>
    </xf>
    <xf numFmtId="0" fontId="0" fillId="0" borderId="42" xfId="0" applyBorder="1" applyAlignment="1">
      <alignment/>
    </xf>
    <xf numFmtId="14" fontId="0" fillId="0" borderId="42" xfId="0" applyNumberFormat="1" applyBorder="1" applyAlignment="1">
      <alignment horizontal="left"/>
    </xf>
    <xf numFmtId="0" fontId="58" fillId="0" borderId="42" xfId="0" applyFont="1" applyBorder="1" applyAlignment="1">
      <alignment horizontal="left"/>
    </xf>
    <xf numFmtId="49" fontId="0" fillId="0" borderId="47" xfId="0" applyNumberFormat="1" applyBorder="1" applyAlignment="1">
      <alignment horizontal="center"/>
    </xf>
    <xf numFmtId="49" fontId="20" fillId="0" borderId="48" xfId="0" applyNumberFormat="1" applyFont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horizontal="left" vertical="center"/>
    </xf>
    <xf numFmtId="49" fontId="28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89" fillId="0" borderId="0" xfId="0" applyFont="1" applyFill="1" applyAlignment="1">
      <alignment horizontal="center"/>
    </xf>
    <xf numFmtId="0" fontId="90" fillId="0" borderId="0" xfId="0" applyFont="1" applyFill="1" applyAlignment="1">
      <alignment horizontal="center"/>
    </xf>
    <xf numFmtId="0" fontId="91" fillId="0" borderId="0" xfId="0" applyFont="1" applyFill="1" applyAlignment="1">
      <alignment horizontal="center"/>
    </xf>
    <xf numFmtId="0" fontId="91" fillId="0" borderId="0" xfId="0" applyFont="1" applyFill="1" applyBorder="1" applyAlignment="1">
      <alignment horizontal="left"/>
    </xf>
    <xf numFmtId="0" fontId="91" fillId="0" borderId="0" xfId="0" applyFont="1" applyFill="1" applyBorder="1" applyAlignment="1">
      <alignment/>
    </xf>
    <xf numFmtId="0" fontId="91" fillId="0" borderId="0" xfId="0" applyFont="1" applyFill="1" applyBorder="1" applyAlignment="1">
      <alignment horizontal="center"/>
    </xf>
    <xf numFmtId="0" fontId="91" fillId="0" borderId="0" xfId="0" applyFont="1" applyFill="1" applyAlignment="1">
      <alignment horizontal="left"/>
    </xf>
    <xf numFmtId="2" fontId="92" fillId="0" borderId="33" xfId="0" applyNumberFormat="1" applyFont="1" applyFill="1" applyBorder="1" applyAlignment="1">
      <alignment horizontal="center"/>
    </xf>
    <xf numFmtId="0" fontId="92" fillId="0" borderId="33" xfId="0" applyFont="1" applyFill="1" applyBorder="1" applyAlignment="1">
      <alignment horizontal="center"/>
    </xf>
    <xf numFmtId="1" fontId="92" fillId="0" borderId="33" xfId="0" applyNumberFormat="1" applyFont="1" applyFill="1" applyBorder="1" applyAlignment="1">
      <alignment horizontal="center"/>
    </xf>
    <xf numFmtId="0" fontId="92" fillId="0" borderId="41" xfId="0" applyFont="1" applyFill="1" applyBorder="1" applyAlignment="1">
      <alignment horizontal="center"/>
    </xf>
    <xf numFmtId="0" fontId="93" fillId="0" borderId="41" xfId="0" applyFont="1" applyFill="1" applyBorder="1" applyAlignment="1">
      <alignment horizontal="center"/>
    </xf>
    <xf numFmtId="0" fontId="72" fillId="0" borderId="0" xfId="0" applyFont="1" applyFill="1" applyAlignment="1">
      <alignment horizontal="center" vertical="center"/>
    </xf>
    <xf numFmtId="0" fontId="66" fillId="0" borderId="41" xfId="47" applyNumberFormat="1" applyFont="1" applyFill="1" applyBorder="1" applyAlignment="1">
      <alignment horizontal="left" vertical="center"/>
      <protection/>
    </xf>
    <xf numFmtId="14" fontId="66" fillId="0" borderId="41" xfId="47" applyNumberFormat="1" applyFont="1" applyFill="1" applyBorder="1" applyAlignment="1">
      <alignment horizontal="left" vertical="center"/>
      <protection/>
    </xf>
    <xf numFmtId="20" fontId="66" fillId="0" borderId="41" xfId="47" applyNumberFormat="1" applyFont="1" applyFill="1" applyBorder="1" applyAlignment="1">
      <alignment horizontal="left" vertical="center"/>
      <protection/>
    </xf>
    <xf numFmtId="49" fontId="72" fillId="0" borderId="41" xfId="0" applyNumberFormat="1" applyFont="1" applyFill="1" applyBorder="1" applyAlignment="1">
      <alignment horizontal="center" vertical="center"/>
    </xf>
    <xf numFmtId="0" fontId="72" fillId="0" borderId="41" xfId="0" applyFont="1" applyFill="1" applyBorder="1" applyAlignment="1">
      <alignment horizontal="center" vertical="center"/>
    </xf>
    <xf numFmtId="2" fontId="72" fillId="0" borderId="41" xfId="0" applyNumberFormat="1" applyFont="1" applyFill="1" applyBorder="1" applyAlignment="1">
      <alignment horizontal="center" vertical="center"/>
    </xf>
    <xf numFmtId="0" fontId="72" fillId="0" borderId="41" xfId="0" applyFont="1" applyFill="1" applyBorder="1" applyAlignment="1">
      <alignment horizontal="left" vertical="center"/>
    </xf>
    <xf numFmtId="0" fontId="66" fillId="0" borderId="41" xfId="0" applyFont="1" applyFill="1" applyBorder="1" applyAlignment="1">
      <alignment horizontal="left" vertical="center"/>
    </xf>
    <xf numFmtId="14" fontId="72" fillId="0" borderId="41" xfId="0" applyNumberFormat="1" applyFont="1" applyFill="1" applyBorder="1" applyAlignment="1">
      <alignment horizontal="left" vertical="center"/>
    </xf>
    <xf numFmtId="0" fontId="72" fillId="0" borderId="41" xfId="48" applyFont="1" applyFill="1" applyBorder="1" applyAlignment="1">
      <alignment horizontal="left" vertical="center"/>
      <protection/>
    </xf>
    <xf numFmtId="0" fontId="41" fillId="0" borderId="41" xfId="0" applyFont="1" applyFill="1" applyBorder="1" applyAlignment="1">
      <alignment horizontal="left" vertical="center"/>
    </xf>
    <xf numFmtId="14" fontId="41" fillId="0" borderId="41" xfId="0" applyNumberFormat="1" applyFont="1" applyFill="1" applyBorder="1" applyAlignment="1">
      <alignment horizontal="left" vertical="center"/>
    </xf>
    <xf numFmtId="0" fontId="66" fillId="0" borderId="41" xfId="0" applyFont="1" applyFill="1" applyBorder="1" applyAlignment="1">
      <alignment horizontal="center" vertical="center"/>
    </xf>
    <xf numFmtId="14" fontId="66" fillId="0" borderId="41" xfId="0" applyNumberFormat="1" applyFont="1" applyFill="1" applyBorder="1" applyAlignment="1">
      <alignment horizontal="left" vertical="center"/>
    </xf>
    <xf numFmtId="0" fontId="72" fillId="0" borderId="41" xfId="0" applyFont="1" applyFill="1" applyBorder="1" applyAlignment="1">
      <alignment vertical="center"/>
    </xf>
    <xf numFmtId="0" fontId="94" fillId="0" borderId="41" xfId="0" applyFont="1" applyFill="1" applyBorder="1" applyAlignment="1">
      <alignment horizontal="left" vertical="center"/>
    </xf>
    <xf numFmtId="2" fontId="91" fillId="0" borderId="0" xfId="0" applyNumberFormat="1" applyFont="1" applyFill="1" applyAlignment="1">
      <alignment horizontal="center"/>
    </xf>
    <xf numFmtId="1" fontId="91" fillId="0" borderId="0" xfId="0" applyNumberFormat="1" applyFont="1" applyFill="1" applyAlignment="1">
      <alignment horizontal="center"/>
    </xf>
    <xf numFmtId="0" fontId="91" fillId="0" borderId="41" xfId="0" applyFont="1" applyFill="1" applyBorder="1" applyAlignment="1">
      <alignment/>
    </xf>
    <xf numFmtId="0" fontId="91" fillId="0" borderId="41" xfId="0" applyFont="1" applyFill="1" applyBorder="1" applyAlignment="1">
      <alignment horizontal="center"/>
    </xf>
    <xf numFmtId="2" fontId="92" fillId="0" borderId="41" xfId="0" applyNumberFormat="1" applyFont="1" applyFill="1" applyBorder="1" applyAlignment="1">
      <alignment horizontal="center"/>
    </xf>
    <xf numFmtId="1" fontId="92" fillId="0" borderId="41" xfId="0" applyNumberFormat="1" applyFont="1" applyFill="1" applyBorder="1" applyAlignment="1">
      <alignment horizontal="center"/>
    </xf>
    <xf numFmtId="0" fontId="41" fillId="0" borderId="41" xfId="0" applyNumberFormat="1" applyFont="1" applyFill="1" applyBorder="1" applyAlignment="1">
      <alignment horizontal="left" vertical="center"/>
    </xf>
    <xf numFmtId="1" fontId="72" fillId="0" borderId="41" xfId="0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67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2" fillId="0" borderId="0" xfId="0" applyFont="1" applyFill="1" applyBorder="1" applyAlignment="1">
      <alignment/>
    </xf>
    <xf numFmtId="0" fontId="66" fillId="0" borderId="0" xfId="0" applyNumberFormat="1" applyFont="1" applyFill="1" applyBorder="1" applyAlignment="1">
      <alignment horizontal="left" vertical="center"/>
    </xf>
    <xf numFmtId="1" fontId="66" fillId="0" borderId="0" xfId="0" applyNumberFormat="1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left"/>
    </xf>
    <xf numFmtId="1" fontId="66" fillId="0" borderId="0" xfId="0" applyNumberFormat="1" applyFont="1" applyFill="1" applyBorder="1" applyAlignment="1">
      <alignment horizontal="left"/>
    </xf>
    <xf numFmtId="0" fontId="41" fillId="0" borderId="0" xfId="0" applyFont="1" applyFill="1" applyBorder="1" applyAlignment="1">
      <alignment/>
    </xf>
    <xf numFmtId="1" fontId="41" fillId="0" borderId="0" xfId="0" applyNumberFormat="1" applyFont="1" applyFill="1" applyBorder="1" applyAlignment="1">
      <alignment horizontal="left"/>
    </xf>
    <xf numFmtId="49" fontId="66" fillId="0" borderId="0" xfId="0" applyNumberFormat="1" applyFont="1" applyFill="1" applyBorder="1" applyAlignment="1">
      <alignment/>
    </xf>
    <xf numFmtId="49" fontId="66" fillId="0" borderId="0" xfId="0" applyNumberFormat="1" applyFont="1" applyFill="1" applyBorder="1" applyAlignment="1">
      <alignment horizontal="left"/>
    </xf>
    <xf numFmtId="1" fontId="72" fillId="0" borderId="0" xfId="0" applyNumberFormat="1" applyFont="1" applyFill="1" applyBorder="1" applyAlignment="1">
      <alignment horizontal="left"/>
    </xf>
    <xf numFmtId="0" fontId="68" fillId="0" borderId="0" xfId="0" applyFont="1" applyFill="1" applyBorder="1" applyAlignment="1">
      <alignment/>
    </xf>
    <xf numFmtId="0" fontId="68" fillId="0" borderId="0" xfId="0" applyFont="1" applyFill="1" applyBorder="1" applyAlignment="1">
      <alignment horizontal="left"/>
    </xf>
    <xf numFmtId="0" fontId="68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 vertical="center"/>
    </xf>
    <xf numFmtId="49" fontId="0" fillId="0" borderId="23" xfId="0" applyNumberFormat="1" applyBorder="1" applyAlignment="1">
      <alignment/>
    </xf>
    <xf numFmtId="49" fontId="26" fillId="0" borderId="12" xfId="0" applyNumberFormat="1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26" fillId="0" borderId="41" xfId="0" applyFont="1" applyFill="1" applyBorder="1" applyAlignment="1">
      <alignment horizontal="center"/>
    </xf>
    <xf numFmtId="0" fontId="26" fillId="0" borderId="49" xfId="0" applyFont="1" applyBorder="1" applyAlignment="1">
      <alignment horizontal="center"/>
    </xf>
    <xf numFmtId="2" fontId="26" fillId="0" borderId="49" xfId="0" applyNumberFormat="1" applyFont="1" applyBorder="1" applyAlignment="1">
      <alignment horizontal="center"/>
    </xf>
    <xf numFmtId="49" fontId="26" fillId="0" borderId="49" xfId="0" applyNumberFormat="1" applyFont="1" applyBorder="1" applyAlignment="1">
      <alignment horizontal="center"/>
    </xf>
    <xf numFmtId="49" fontId="26" fillId="35" borderId="49" xfId="0" applyNumberFormat="1" applyFont="1" applyFill="1" applyBorder="1" applyAlignment="1">
      <alignment horizontal="center"/>
    </xf>
    <xf numFmtId="2" fontId="26" fillId="35" borderId="49" xfId="0" applyNumberFormat="1" applyFont="1" applyFill="1" applyBorder="1" applyAlignment="1">
      <alignment horizontal="center"/>
    </xf>
    <xf numFmtId="49" fontId="26" fillId="0" borderId="41" xfId="0" applyNumberFormat="1" applyFont="1" applyBorder="1" applyAlignment="1">
      <alignment horizontal="center"/>
    </xf>
    <xf numFmtId="0" fontId="30" fillId="0" borderId="41" xfId="0" applyFont="1" applyFill="1" applyBorder="1" applyAlignment="1">
      <alignment horizontal="center"/>
    </xf>
    <xf numFmtId="2" fontId="26" fillId="33" borderId="41" xfId="0" applyNumberFormat="1" applyFont="1" applyFill="1" applyBorder="1" applyAlignment="1">
      <alignment horizontal="center"/>
    </xf>
    <xf numFmtId="2" fontId="26" fillId="0" borderId="41" xfId="0" applyNumberFormat="1" applyFont="1" applyBorder="1" applyAlignment="1">
      <alignment horizontal="center"/>
    </xf>
    <xf numFmtId="2" fontId="26" fillId="0" borderId="50" xfId="0" applyNumberFormat="1" applyFont="1" applyBorder="1" applyAlignment="1">
      <alignment horizontal="center"/>
    </xf>
    <xf numFmtId="49" fontId="26" fillId="36" borderId="41" xfId="0" applyNumberFormat="1" applyFont="1" applyFill="1" applyBorder="1" applyAlignment="1">
      <alignment horizontal="center"/>
    </xf>
    <xf numFmtId="2" fontId="26" fillId="36" borderId="41" xfId="0" applyNumberFormat="1" applyFont="1" applyFill="1" applyBorder="1" applyAlignment="1">
      <alignment horizontal="center"/>
    </xf>
    <xf numFmtId="49" fontId="26" fillId="0" borderId="41" xfId="0" applyNumberFormat="1" applyFont="1" applyFill="1" applyBorder="1" applyAlignment="1">
      <alignment horizontal="center"/>
    </xf>
    <xf numFmtId="2" fontId="26" fillId="35" borderId="41" xfId="0" applyNumberFormat="1" applyFont="1" applyFill="1" applyBorder="1" applyAlignment="1">
      <alignment horizontal="center"/>
    </xf>
    <xf numFmtId="49" fontId="26" fillId="33" borderId="41" xfId="0" applyNumberFormat="1" applyFont="1" applyFill="1" applyBorder="1" applyAlignment="1">
      <alignment horizontal="center"/>
    </xf>
    <xf numFmtId="2" fontId="26" fillId="35" borderId="50" xfId="0" applyNumberFormat="1" applyFont="1" applyFill="1" applyBorder="1" applyAlignment="1">
      <alignment horizontal="center"/>
    </xf>
    <xf numFmtId="2" fontId="30" fillId="0" borderId="50" xfId="0" applyNumberFormat="1" applyFont="1" applyBorder="1" applyAlignment="1">
      <alignment horizontal="center"/>
    </xf>
    <xf numFmtId="49" fontId="26" fillId="0" borderId="50" xfId="0" applyNumberFormat="1" applyFont="1" applyBorder="1" applyAlignment="1">
      <alignment horizontal="center"/>
    </xf>
    <xf numFmtId="49" fontId="0" fillId="0" borderId="24" xfId="0" applyNumberFormat="1" applyBorder="1" applyAlignment="1">
      <alignment/>
    </xf>
    <xf numFmtId="49" fontId="26" fillId="0" borderId="51" xfId="0" applyNumberFormat="1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26" fillId="0" borderId="42" xfId="0" applyFont="1" applyFill="1" applyBorder="1" applyAlignment="1">
      <alignment horizontal="center"/>
    </xf>
    <xf numFmtId="2" fontId="26" fillId="0" borderId="51" xfId="0" applyNumberFormat="1" applyFont="1" applyBorder="1" applyAlignment="1">
      <alignment horizontal="center"/>
    </xf>
    <xf numFmtId="2" fontId="26" fillId="0" borderId="42" xfId="0" applyNumberFormat="1" applyFont="1" applyBorder="1" applyAlignment="1">
      <alignment horizontal="center"/>
    </xf>
    <xf numFmtId="49" fontId="26" fillId="0" borderId="42" xfId="0" applyNumberFormat="1" applyFont="1" applyBorder="1" applyAlignment="1">
      <alignment horizontal="center"/>
    </xf>
    <xf numFmtId="49" fontId="0" fillId="0" borderId="22" xfId="0" applyNumberFormat="1" applyBorder="1" applyAlignment="1">
      <alignment/>
    </xf>
    <xf numFmtId="49" fontId="26" fillId="0" borderId="13" xfId="0" applyNumberFormat="1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6" fillId="0" borderId="40" xfId="0" applyFont="1" applyFill="1" applyBorder="1" applyAlignment="1">
      <alignment horizontal="center"/>
    </xf>
    <xf numFmtId="2" fontId="26" fillId="35" borderId="52" xfId="0" applyNumberFormat="1" applyFont="1" applyFill="1" applyBorder="1" applyAlignment="1">
      <alignment horizontal="center"/>
    </xf>
    <xf numFmtId="2" fontId="26" fillId="0" borderId="40" xfId="0" applyNumberFormat="1" applyFont="1" applyBorder="1" applyAlignment="1">
      <alignment horizontal="center"/>
    </xf>
    <xf numFmtId="49" fontId="26" fillId="0" borderId="40" xfId="0" applyNumberFormat="1" applyFont="1" applyBorder="1" applyAlignment="1">
      <alignment horizontal="center"/>
    </xf>
    <xf numFmtId="49" fontId="26" fillId="35" borderId="40" xfId="0" applyNumberFormat="1" applyFont="1" applyFill="1" applyBorder="1" applyAlignment="1">
      <alignment horizontal="center"/>
    </xf>
    <xf numFmtId="2" fontId="26" fillId="35" borderId="40" xfId="0" applyNumberFormat="1" applyFont="1" applyFill="1" applyBorder="1" applyAlignment="1">
      <alignment horizontal="center"/>
    </xf>
    <xf numFmtId="49" fontId="29" fillId="0" borderId="36" xfId="0" applyNumberFormat="1" applyFont="1" applyBorder="1" applyAlignment="1">
      <alignment horizontal="center"/>
    </xf>
    <xf numFmtId="49" fontId="31" fillId="0" borderId="35" xfId="0" applyNumberFormat="1" applyFont="1" applyBorder="1" applyAlignment="1">
      <alignment/>
    </xf>
    <xf numFmtId="49" fontId="32" fillId="0" borderId="36" xfId="0" applyNumberFormat="1" applyFont="1" applyBorder="1" applyAlignment="1">
      <alignment horizontal="center"/>
    </xf>
    <xf numFmtId="49" fontId="32" fillId="0" borderId="36" xfId="0" applyNumberFormat="1" applyFont="1" applyFill="1" applyBorder="1" applyAlignment="1">
      <alignment horizontal="center"/>
    </xf>
    <xf numFmtId="2" fontId="32" fillId="0" borderId="36" xfId="0" applyNumberFormat="1" applyFont="1" applyBorder="1" applyAlignment="1">
      <alignment horizontal="center"/>
    </xf>
    <xf numFmtId="49" fontId="32" fillId="0" borderId="53" xfId="0" applyNumberFormat="1" applyFont="1" applyBorder="1" applyAlignment="1">
      <alignment horizontal="center"/>
    </xf>
    <xf numFmtId="49" fontId="31" fillId="0" borderId="36" xfId="0" applyNumberFormat="1" applyFont="1" applyBorder="1" applyAlignment="1">
      <alignment horizontal="center"/>
    </xf>
    <xf numFmtId="49" fontId="31" fillId="0" borderId="38" xfId="0" applyNumberFormat="1" applyFont="1" applyBorder="1" applyAlignment="1">
      <alignment horizontal="center"/>
    </xf>
    <xf numFmtId="49" fontId="31" fillId="0" borderId="0" xfId="0" applyNumberFormat="1" applyFont="1" applyAlignment="1">
      <alignment horizontal="center"/>
    </xf>
    <xf numFmtId="49" fontId="26" fillId="0" borderId="54" xfId="0" applyNumberFormat="1" applyFont="1" applyBorder="1" applyAlignment="1">
      <alignment horizontal="center"/>
    </xf>
    <xf numFmtId="0" fontId="26" fillId="0" borderId="49" xfId="0" applyFont="1" applyFill="1" applyBorder="1" applyAlignment="1">
      <alignment horizontal="center"/>
    </xf>
    <xf numFmtId="2" fontId="26" fillId="33" borderId="49" xfId="0" applyNumberFormat="1" applyFont="1" applyFill="1" applyBorder="1" applyAlignment="1">
      <alignment horizontal="center"/>
    </xf>
    <xf numFmtId="49" fontId="26" fillId="0" borderId="41" xfId="0" applyNumberFormat="1" applyFont="1" applyFill="1" applyBorder="1" applyAlignment="1">
      <alignment horizontal="center"/>
    </xf>
    <xf numFmtId="2" fontId="30" fillId="0" borderId="41" xfId="0" applyNumberFormat="1" applyFont="1" applyBorder="1" applyAlignment="1">
      <alignment horizontal="center"/>
    </xf>
    <xf numFmtId="49" fontId="30" fillId="0" borderId="41" xfId="0" applyNumberFormat="1" applyFont="1" applyFill="1" applyBorder="1" applyAlignment="1">
      <alignment horizontal="center" vertical="center"/>
    </xf>
    <xf numFmtId="49" fontId="26" fillId="0" borderId="42" xfId="0" applyNumberFormat="1" applyFont="1" applyFill="1" applyBorder="1" applyAlignment="1">
      <alignment horizontal="center"/>
    </xf>
    <xf numFmtId="49" fontId="30" fillId="0" borderId="0" xfId="0" applyNumberFormat="1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49" fontId="30" fillId="0" borderId="0" xfId="0" applyNumberFormat="1" applyFont="1" applyAlignment="1">
      <alignment horizontal="left"/>
    </xf>
    <xf numFmtId="49" fontId="29" fillId="0" borderId="36" xfId="0" applyNumberFormat="1" applyFont="1" applyBorder="1" applyAlignment="1">
      <alignment horizontal="left"/>
    </xf>
    <xf numFmtId="0" fontId="30" fillId="0" borderId="40" xfId="0" applyFont="1" applyBorder="1" applyAlignment="1">
      <alignment horizontal="left"/>
    </xf>
    <xf numFmtId="0" fontId="30" fillId="0" borderId="41" xfId="0" applyFont="1" applyBorder="1" applyAlignment="1">
      <alignment horizontal="left"/>
    </xf>
    <xf numFmtId="1" fontId="30" fillId="0" borderId="41" xfId="0" applyNumberFormat="1" applyFont="1" applyBorder="1" applyAlignment="1">
      <alignment horizontal="left"/>
    </xf>
    <xf numFmtId="0" fontId="30" fillId="0" borderId="41" xfId="0" applyNumberFormat="1" applyFont="1" applyBorder="1" applyAlignment="1">
      <alignment horizontal="left"/>
    </xf>
    <xf numFmtId="0" fontId="92" fillId="0" borderId="41" xfId="0" applyFont="1" applyBorder="1" applyAlignment="1">
      <alignment horizontal="left"/>
    </xf>
    <xf numFmtId="0" fontId="30" fillId="0" borderId="42" xfId="0" applyFont="1" applyBorder="1" applyAlignment="1">
      <alignment horizontal="left"/>
    </xf>
    <xf numFmtId="0" fontId="30" fillId="0" borderId="49" xfId="0" applyFont="1" applyBorder="1" applyAlignment="1">
      <alignment horizontal="left"/>
    </xf>
    <xf numFmtId="0" fontId="30" fillId="0" borderId="41" xfId="0" applyFont="1" applyBorder="1" applyAlignment="1">
      <alignment horizontal="left" wrapText="1"/>
    </xf>
    <xf numFmtId="0" fontId="30" fillId="0" borderId="40" xfId="0" applyFont="1" applyBorder="1" applyAlignment="1">
      <alignment/>
    </xf>
    <xf numFmtId="0" fontId="92" fillId="0" borderId="41" xfId="0" applyFont="1" applyBorder="1" applyAlignment="1">
      <alignment/>
    </xf>
    <xf numFmtId="0" fontId="30" fillId="0" borderId="41" xfId="0" applyFont="1" applyFill="1" applyBorder="1" applyAlignment="1">
      <alignment/>
    </xf>
    <xf numFmtId="0" fontId="30" fillId="0" borderId="41" xfId="0" applyFont="1" applyBorder="1" applyAlignment="1">
      <alignment/>
    </xf>
    <xf numFmtId="0" fontId="30" fillId="0" borderId="42" xfId="0" applyFont="1" applyBorder="1" applyAlignment="1">
      <alignment/>
    </xf>
    <xf numFmtId="0" fontId="30" fillId="0" borderId="49" xfId="0" applyFont="1" applyBorder="1" applyAlignment="1">
      <alignment/>
    </xf>
    <xf numFmtId="0" fontId="30" fillId="0" borderId="41" xfId="0" applyFont="1" applyFill="1" applyBorder="1" applyAlignment="1">
      <alignment horizontal="left" vertical="center"/>
    </xf>
    <xf numFmtId="0" fontId="30" fillId="0" borderId="41" xfId="0" applyFont="1" applyBorder="1" applyAlignment="1">
      <alignment wrapText="1"/>
    </xf>
    <xf numFmtId="0" fontId="92" fillId="0" borderId="42" xfId="0" applyFont="1" applyBorder="1" applyAlignment="1">
      <alignment/>
    </xf>
    <xf numFmtId="0" fontId="20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14" fontId="21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2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2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21" fillId="0" borderId="0" xfId="0" applyNumberFormat="1" applyFont="1" applyFill="1" applyBorder="1" applyAlignment="1">
      <alignment horizontal="right"/>
    </xf>
    <xf numFmtId="14" fontId="21" fillId="0" borderId="0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0" fillId="0" borderId="0" xfId="47" applyNumberFormat="1" applyFont="1" applyFill="1" applyBorder="1" applyAlignment="1">
      <alignment vertical="center"/>
      <protection/>
    </xf>
    <xf numFmtId="0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right"/>
    </xf>
    <xf numFmtId="49" fontId="2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0" fontId="35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0" fontId="36" fillId="0" borderId="0" xfId="47" applyNumberFormat="1" applyFont="1" applyFill="1" applyBorder="1" applyAlignment="1">
      <alignment vertical="center"/>
      <protection/>
    </xf>
    <xf numFmtId="49" fontId="0" fillId="0" borderId="0" xfId="0" applyNumberFormat="1" applyFill="1" applyAlignment="1">
      <alignment/>
    </xf>
    <xf numFmtId="0" fontId="20" fillId="0" borderId="0" xfId="47" applyNumberFormat="1" applyFont="1" applyFill="1" applyBorder="1" applyAlignment="1">
      <alignment vertical="center"/>
      <protection/>
    </xf>
    <xf numFmtId="0" fontId="37" fillId="0" borderId="0" xfId="0" applyFont="1" applyFill="1" applyBorder="1" applyAlignment="1">
      <alignment/>
    </xf>
    <xf numFmtId="14" fontId="38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right"/>
    </xf>
    <xf numFmtId="0" fontId="7" fillId="0" borderId="0" xfId="47" applyNumberFormat="1" applyFont="1" applyFill="1" applyBorder="1" applyAlignment="1">
      <alignment vertical="center"/>
      <protection/>
    </xf>
    <xf numFmtId="2" fontId="7" fillId="0" borderId="0" xfId="0" applyNumberFormat="1" applyFont="1" applyFill="1" applyAlignment="1">
      <alignment/>
    </xf>
    <xf numFmtId="0" fontId="39" fillId="0" borderId="0" xfId="47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12" fillId="37" borderId="12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left" vertical="center"/>
    </xf>
    <xf numFmtId="0" fontId="0" fillId="0" borderId="0" xfId="47" applyNumberFormat="1" applyFont="1" applyFill="1" applyBorder="1" applyAlignment="1">
      <alignment horizontal="left" vertical="center"/>
      <protection/>
    </xf>
    <xf numFmtId="0" fontId="21" fillId="0" borderId="0" xfId="0" applyNumberFormat="1" applyFont="1" applyFill="1" applyBorder="1" applyAlignment="1">
      <alignment horizontal="left"/>
    </xf>
    <xf numFmtId="0" fontId="3" fillId="0" borderId="0" xfId="47" applyNumberFormat="1" applyFont="1" applyFill="1" applyBorder="1" applyAlignment="1">
      <alignment vertical="center"/>
      <protection/>
    </xf>
    <xf numFmtId="49" fontId="10" fillId="0" borderId="55" xfId="0" applyNumberFormat="1" applyFont="1" applyFill="1" applyBorder="1" applyAlignment="1">
      <alignment horizontal="center" vertical="center"/>
    </xf>
    <xf numFmtId="49" fontId="10" fillId="0" borderId="56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49" fontId="9" fillId="0" borderId="5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49" fontId="9" fillId="0" borderId="58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12" fillId="0" borderId="26" xfId="0" applyNumberFormat="1" applyFont="1" applyFill="1" applyBorder="1" applyAlignment="1">
      <alignment horizontal="center"/>
    </xf>
    <xf numFmtId="49" fontId="12" fillId="0" borderId="56" xfId="0" applyNumberFormat="1" applyFont="1" applyFill="1" applyBorder="1" applyAlignment="1">
      <alignment horizontal="center"/>
    </xf>
    <xf numFmtId="49" fontId="10" fillId="0" borderId="55" xfId="0" applyNumberFormat="1" applyFont="1" applyFill="1" applyBorder="1" applyAlignment="1">
      <alignment horizontal="center"/>
    </xf>
    <xf numFmtId="49" fontId="10" fillId="0" borderId="56" xfId="0" applyNumberFormat="1" applyFont="1" applyFill="1" applyBorder="1" applyAlignment="1">
      <alignment horizontal="center"/>
    </xf>
    <xf numFmtId="49" fontId="9" fillId="0" borderId="59" xfId="0" applyNumberFormat="1" applyFont="1" applyFill="1" applyBorder="1" applyAlignment="1">
      <alignment horizontal="center" vertical="center"/>
    </xf>
    <xf numFmtId="49" fontId="9" fillId="0" borderId="60" xfId="0" applyNumberFormat="1" applyFont="1" applyFill="1" applyBorder="1" applyAlignment="1">
      <alignment horizontal="center" vertical="center"/>
    </xf>
    <xf numFmtId="49" fontId="9" fillId="0" borderId="56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12" fillId="0" borderId="55" xfId="0" applyNumberFormat="1" applyFont="1" applyFill="1" applyBorder="1" applyAlignment="1">
      <alignment horizontal="center" vertical="center"/>
    </xf>
    <xf numFmtId="49" fontId="12" fillId="0" borderId="56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0" fontId="95" fillId="0" borderId="0" xfId="0" applyFont="1" applyFill="1" applyAlignment="1">
      <alignment horizontal="center"/>
    </xf>
    <xf numFmtId="49" fontId="20" fillId="0" borderId="63" xfId="0" applyNumberFormat="1" applyFont="1" applyBorder="1" applyAlignment="1">
      <alignment horizontal="center"/>
    </xf>
    <xf numFmtId="49" fontId="20" fillId="0" borderId="64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72" fillId="0" borderId="41" xfId="0" applyFont="1" applyFill="1" applyBorder="1" applyAlignment="1">
      <alignment horizontal="center"/>
    </xf>
    <xf numFmtId="0" fontId="89" fillId="0" borderId="0" xfId="0" applyFont="1" applyFill="1" applyAlignment="1">
      <alignment horizontal="center"/>
    </xf>
    <xf numFmtId="0" fontId="96" fillId="0" borderId="0" xfId="0" applyFont="1" applyFill="1" applyAlignment="1">
      <alignment horizontal="center"/>
    </xf>
    <xf numFmtId="0" fontId="92" fillId="0" borderId="41" xfId="0" applyFont="1" applyFill="1" applyBorder="1" applyAlignment="1">
      <alignment horizontal="center"/>
    </xf>
    <xf numFmtId="0" fontId="92" fillId="0" borderId="65" xfId="0" applyFont="1" applyFill="1" applyBorder="1" applyAlignment="1">
      <alignment horizontal="center"/>
    </xf>
    <xf numFmtId="0" fontId="92" fillId="0" borderId="32" xfId="0" applyFont="1" applyFill="1" applyBorder="1" applyAlignment="1">
      <alignment horizontal="center"/>
    </xf>
    <xf numFmtId="0" fontId="97" fillId="0" borderId="0" xfId="0" applyFont="1" applyFill="1" applyAlignment="1">
      <alignment horizontal="center"/>
    </xf>
    <xf numFmtId="49" fontId="32" fillId="0" borderId="36" xfId="0" applyNumberFormat="1" applyFont="1" applyBorder="1" applyAlignment="1">
      <alignment horizontal="center"/>
    </xf>
    <xf numFmtId="49" fontId="32" fillId="0" borderId="66" xfId="0" applyNumberFormat="1" applyFont="1" applyBorder="1" applyAlignment="1">
      <alignment horizontal="center"/>
    </xf>
    <xf numFmtId="0" fontId="11" fillId="0" borderId="0" xfId="47" applyNumberFormat="1" applyFont="1" applyFill="1" applyBorder="1" applyAlignment="1">
      <alignment horizontal="left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view="pageLayout" workbookViewId="0" topLeftCell="A1">
      <selection activeCell="H13" sqref="H13"/>
    </sheetView>
  </sheetViews>
  <sheetFormatPr defaultColWidth="9.00390625" defaultRowHeight="12.75"/>
  <cols>
    <col min="1" max="1" width="5.625" style="5" customWidth="1"/>
    <col min="2" max="2" width="29.875" style="1" customWidth="1"/>
    <col min="3" max="3" width="7.00390625" style="12" customWidth="1"/>
    <col min="4" max="4" width="6.875" style="1" customWidth="1"/>
    <col min="5" max="5" width="1.625" style="1" customWidth="1"/>
    <col min="6" max="6" width="5.625" style="1" customWidth="1"/>
    <col min="7" max="7" width="5.625" style="17" customWidth="1"/>
    <col min="8" max="21" width="5.625" style="63" customWidth="1"/>
    <col min="22" max="16384" width="9.125" style="1" customWidth="1"/>
  </cols>
  <sheetData>
    <row r="1" spans="1:21" ht="23.25" customHeight="1">
      <c r="A1" s="451" t="s">
        <v>171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</row>
    <row r="2" spans="1:21" ht="18.75" customHeight="1">
      <c r="A2" s="452" t="s">
        <v>172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</row>
    <row r="3" spans="1:21" ht="18.75" customHeight="1">
      <c r="A3" s="452" t="s">
        <v>109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</row>
    <row r="4" spans="1:21" ht="6" customHeight="1" thickBot="1">
      <c r="A4" s="2"/>
      <c r="B4" s="2"/>
      <c r="C4" s="2"/>
      <c r="D4" s="2"/>
      <c r="E4" s="2"/>
      <c r="F4" s="2"/>
      <c r="G4" s="2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14.25" customHeight="1">
      <c r="A5" s="449" t="s">
        <v>90</v>
      </c>
      <c r="B5" s="447" t="s">
        <v>88</v>
      </c>
      <c r="C5" s="453" t="s">
        <v>113</v>
      </c>
      <c r="D5" s="454"/>
      <c r="E5" s="71"/>
      <c r="F5" s="455" t="s">
        <v>115</v>
      </c>
      <c r="G5" s="456"/>
      <c r="H5" s="444" t="s">
        <v>118</v>
      </c>
      <c r="I5" s="445"/>
      <c r="J5" s="444" t="s">
        <v>81</v>
      </c>
      <c r="K5" s="445"/>
      <c r="L5" s="444" t="s">
        <v>82</v>
      </c>
      <c r="M5" s="445"/>
      <c r="N5" s="446" t="s">
        <v>83</v>
      </c>
      <c r="O5" s="446"/>
      <c r="P5" s="444" t="s">
        <v>119</v>
      </c>
      <c r="Q5" s="445"/>
      <c r="R5" s="446" t="s">
        <v>120</v>
      </c>
      <c r="S5" s="446"/>
      <c r="T5" s="444" t="s">
        <v>121</v>
      </c>
      <c r="U5" s="445"/>
    </row>
    <row r="6" spans="1:21" ht="14.25">
      <c r="A6" s="450"/>
      <c r="B6" s="448"/>
      <c r="C6" s="28" t="s">
        <v>112</v>
      </c>
      <c r="D6" s="31" t="s">
        <v>114</v>
      </c>
      <c r="E6" s="28"/>
      <c r="F6" s="30" t="s">
        <v>116</v>
      </c>
      <c r="G6" s="31" t="s">
        <v>117</v>
      </c>
      <c r="H6" s="57" t="s">
        <v>116</v>
      </c>
      <c r="I6" s="58" t="s">
        <v>117</v>
      </c>
      <c r="J6" s="57" t="s">
        <v>116</v>
      </c>
      <c r="K6" s="58" t="s">
        <v>117</v>
      </c>
      <c r="L6" s="57" t="s">
        <v>116</v>
      </c>
      <c r="M6" s="58" t="s">
        <v>117</v>
      </c>
      <c r="N6" s="59" t="s">
        <v>116</v>
      </c>
      <c r="O6" s="59" t="s">
        <v>117</v>
      </c>
      <c r="P6" s="57" t="s">
        <v>116</v>
      </c>
      <c r="Q6" s="58" t="s">
        <v>117</v>
      </c>
      <c r="R6" s="59" t="s">
        <v>116</v>
      </c>
      <c r="S6" s="59" t="s">
        <v>117</v>
      </c>
      <c r="T6" s="57" t="s">
        <v>116</v>
      </c>
      <c r="U6" s="58" t="s">
        <v>117</v>
      </c>
    </row>
    <row r="7" spans="1:21" ht="6" customHeight="1" thickBot="1">
      <c r="A7" s="83"/>
      <c r="B7" s="84"/>
      <c r="C7" s="62"/>
      <c r="D7" s="40"/>
      <c r="E7" s="17"/>
      <c r="F7" s="38"/>
      <c r="G7" s="40"/>
      <c r="H7" s="39"/>
      <c r="I7" s="61"/>
      <c r="J7" s="39"/>
      <c r="K7" s="61"/>
      <c r="L7" s="39"/>
      <c r="M7" s="61"/>
      <c r="N7" s="62"/>
      <c r="O7" s="62"/>
      <c r="P7" s="39"/>
      <c r="Q7" s="61"/>
      <c r="R7" s="62"/>
      <c r="S7" s="62"/>
      <c r="T7" s="39"/>
      <c r="U7" s="61"/>
    </row>
    <row r="8" spans="1:21" s="12" customFormat="1" ht="21" customHeight="1">
      <c r="A8" s="45" t="s">
        <v>0</v>
      </c>
      <c r="B8" s="82" t="s">
        <v>177</v>
      </c>
      <c r="C8" s="98">
        <v>74</v>
      </c>
      <c r="D8" s="41" t="s">
        <v>2069</v>
      </c>
      <c r="E8" s="29"/>
      <c r="F8" s="99">
        <v>10</v>
      </c>
      <c r="G8" s="50" t="s">
        <v>180</v>
      </c>
      <c r="H8" s="99">
        <v>10</v>
      </c>
      <c r="I8" s="49" t="s">
        <v>420</v>
      </c>
      <c r="J8" s="99">
        <v>11</v>
      </c>
      <c r="K8" s="49" t="s">
        <v>1665</v>
      </c>
      <c r="L8" s="99">
        <v>11</v>
      </c>
      <c r="M8" s="49" t="s">
        <v>1886</v>
      </c>
      <c r="N8" s="100">
        <v>11</v>
      </c>
      <c r="O8" s="74" t="s">
        <v>1900</v>
      </c>
      <c r="P8" s="99">
        <v>11</v>
      </c>
      <c r="Q8" s="49" t="s">
        <v>2034</v>
      </c>
      <c r="R8" s="100">
        <v>10</v>
      </c>
      <c r="S8" s="74" t="s">
        <v>2065</v>
      </c>
      <c r="T8" s="99"/>
      <c r="U8" s="49"/>
    </row>
    <row r="9" spans="1:21" s="12" customFormat="1" ht="21" customHeight="1">
      <c r="A9" s="46" t="s">
        <v>122</v>
      </c>
      <c r="B9" s="80" t="s">
        <v>175</v>
      </c>
      <c r="C9" s="78" t="s">
        <v>815</v>
      </c>
      <c r="D9" s="42" t="s">
        <v>2070</v>
      </c>
      <c r="E9" s="29"/>
      <c r="F9" s="36" t="s">
        <v>8</v>
      </c>
      <c r="G9" s="52" t="s">
        <v>181</v>
      </c>
      <c r="H9" s="53" t="s">
        <v>10</v>
      </c>
      <c r="I9" s="51" t="s">
        <v>421</v>
      </c>
      <c r="J9" s="53" t="s">
        <v>9</v>
      </c>
      <c r="K9" s="51" t="s">
        <v>1666</v>
      </c>
      <c r="L9" s="53" t="s">
        <v>9</v>
      </c>
      <c r="M9" s="51" t="s">
        <v>1887</v>
      </c>
      <c r="N9" s="75" t="s">
        <v>8</v>
      </c>
      <c r="O9" s="75" t="s">
        <v>1901</v>
      </c>
      <c r="P9" s="53" t="s">
        <v>9</v>
      </c>
      <c r="Q9" s="51" t="s">
        <v>2035</v>
      </c>
      <c r="R9" s="75" t="s">
        <v>10</v>
      </c>
      <c r="S9" s="75" t="s">
        <v>2064</v>
      </c>
      <c r="T9" s="53"/>
      <c r="U9" s="51"/>
    </row>
    <row r="10" spans="1:21" s="12" customFormat="1" ht="21" customHeight="1">
      <c r="A10" s="46" t="s">
        <v>123</v>
      </c>
      <c r="B10" s="80" t="s">
        <v>110</v>
      </c>
      <c r="C10" s="78" t="s">
        <v>788</v>
      </c>
      <c r="D10" s="42" t="s">
        <v>2071</v>
      </c>
      <c r="E10" s="29"/>
      <c r="F10" s="36" t="s">
        <v>10</v>
      </c>
      <c r="G10" s="52" t="s">
        <v>179</v>
      </c>
      <c r="H10" s="53" t="s">
        <v>8</v>
      </c>
      <c r="I10" s="51" t="s">
        <v>419</v>
      </c>
      <c r="J10" s="53" t="s">
        <v>8</v>
      </c>
      <c r="K10" s="51" t="s">
        <v>1667</v>
      </c>
      <c r="L10" s="53" t="s">
        <v>8</v>
      </c>
      <c r="M10" s="51" t="s">
        <v>1888</v>
      </c>
      <c r="N10" s="75" t="s">
        <v>9</v>
      </c>
      <c r="O10" s="75" t="s">
        <v>1902</v>
      </c>
      <c r="P10" s="53" t="s">
        <v>8</v>
      </c>
      <c r="Q10" s="51" t="s">
        <v>2036</v>
      </c>
      <c r="R10" s="75" t="s">
        <v>7</v>
      </c>
      <c r="S10" s="75" t="s">
        <v>2067</v>
      </c>
      <c r="T10" s="53"/>
      <c r="U10" s="51"/>
    </row>
    <row r="11" spans="1:21" s="12" customFormat="1" ht="21" customHeight="1">
      <c r="A11" s="46" t="s">
        <v>124</v>
      </c>
      <c r="B11" s="80" t="s">
        <v>178</v>
      </c>
      <c r="C11" s="78" t="s">
        <v>726</v>
      </c>
      <c r="D11" s="42" t="s">
        <v>2072</v>
      </c>
      <c r="E11" s="29"/>
      <c r="F11" s="36" t="s">
        <v>6</v>
      </c>
      <c r="G11" s="52" t="s">
        <v>154</v>
      </c>
      <c r="H11" s="53" t="s">
        <v>6</v>
      </c>
      <c r="I11" s="51" t="s">
        <v>427</v>
      </c>
      <c r="J11" s="53" t="s">
        <v>6</v>
      </c>
      <c r="K11" s="51" t="s">
        <v>423</v>
      </c>
      <c r="L11" s="53" t="s">
        <v>7</v>
      </c>
      <c r="M11" s="51" t="s">
        <v>836</v>
      </c>
      <c r="N11" s="75" t="s">
        <v>7</v>
      </c>
      <c r="O11" s="75" t="s">
        <v>1903</v>
      </c>
      <c r="P11" s="53" t="s">
        <v>7</v>
      </c>
      <c r="Q11" s="51" t="s">
        <v>1194</v>
      </c>
      <c r="R11" s="75" t="s">
        <v>8</v>
      </c>
      <c r="S11" s="75" t="s">
        <v>2066</v>
      </c>
      <c r="T11" s="53"/>
      <c r="U11" s="51"/>
    </row>
    <row r="12" spans="1:21" s="12" customFormat="1" ht="21" customHeight="1">
      <c r="A12" s="46" t="s">
        <v>125</v>
      </c>
      <c r="B12" s="80" t="s">
        <v>48</v>
      </c>
      <c r="C12" s="78" t="s">
        <v>715</v>
      </c>
      <c r="D12" s="42" t="s">
        <v>2073</v>
      </c>
      <c r="E12" s="29"/>
      <c r="F12" s="36" t="s">
        <v>7</v>
      </c>
      <c r="G12" s="52" t="s">
        <v>144</v>
      </c>
      <c r="H12" s="53" t="s">
        <v>7</v>
      </c>
      <c r="I12" s="51" t="s">
        <v>426</v>
      </c>
      <c r="J12" s="53" t="s">
        <v>7</v>
      </c>
      <c r="K12" s="51" t="s">
        <v>765</v>
      </c>
      <c r="L12" s="53" t="s">
        <v>6</v>
      </c>
      <c r="M12" s="51" t="s">
        <v>645</v>
      </c>
      <c r="N12" s="75" t="s">
        <v>6</v>
      </c>
      <c r="O12" s="75" t="s">
        <v>694</v>
      </c>
      <c r="P12" s="53" t="s">
        <v>6</v>
      </c>
      <c r="Q12" s="51" t="s">
        <v>742</v>
      </c>
      <c r="R12" s="75" t="s">
        <v>6</v>
      </c>
      <c r="S12" s="75" t="s">
        <v>753</v>
      </c>
      <c r="T12" s="53"/>
      <c r="U12" s="51"/>
    </row>
    <row r="13" spans="1:21" s="12" customFormat="1" ht="21" customHeight="1">
      <c r="A13" s="46" t="s">
        <v>126</v>
      </c>
      <c r="B13" s="80" t="s">
        <v>176</v>
      </c>
      <c r="C13" s="77" t="s">
        <v>645</v>
      </c>
      <c r="D13" s="41" t="s">
        <v>2068</v>
      </c>
      <c r="E13" s="29"/>
      <c r="F13" s="34" t="s">
        <v>5</v>
      </c>
      <c r="G13" s="50" t="s">
        <v>155</v>
      </c>
      <c r="H13" s="48" t="s">
        <v>3</v>
      </c>
      <c r="I13" s="49" t="s">
        <v>428</v>
      </c>
      <c r="J13" s="48" t="s">
        <v>5</v>
      </c>
      <c r="K13" s="49" t="s">
        <v>9</v>
      </c>
      <c r="L13" s="48" t="s">
        <v>4</v>
      </c>
      <c r="M13" s="49" t="s">
        <v>10</v>
      </c>
      <c r="N13" s="74" t="s">
        <v>5</v>
      </c>
      <c r="O13" s="74" t="s">
        <v>616</v>
      </c>
      <c r="P13" s="48" t="s">
        <v>5</v>
      </c>
      <c r="Q13" s="49" t="s">
        <v>586</v>
      </c>
      <c r="R13" s="75" t="s">
        <v>5</v>
      </c>
      <c r="S13" s="75" t="s">
        <v>154</v>
      </c>
      <c r="T13" s="53"/>
      <c r="U13" s="51"/>
    </row>
    <row r="14" spans="1:21" s="12" customFormat="1" ht="21" customHeight="1">
      <c r="A14" s="46" t="s">
        <v>127</v>
      </c>
      <c r="B14" s="80" t="s">
        <v>173</v>
      </c>
      <c r="C14" s="77" t="s">
        <v>422</v>
      </c>
      <c r="D14" s="41" t="s">
        <v>478</v>
      </c>
      <c r="E14" s="29"/>
      <c r="F14" s="34" t="s">
        <v>97</v>
      </c>
      <c r="G14" s="50" t="s">
        <v>97</v>
      </c>
      <c r="H14" s="48" t="s">
        <v>5</v>
      </c>
      <c r="I14" s="49" t="s">
        <v>4</v>
      </c>
      <c r="J14" s="48" t="s">
        <v>4</v>
      </c>
      <c r="K14" s="49" t="s">
        <v>1668</v>
      </c>
      <c r="L14" s="48" t="s">
        <v>3</v>
      </c>
      <c r="M14" s="49" t="s">
        <v>1889</v>
      </c>
      <c r="N14" s="74" t="s">
        <v>97</v>
      </c>
      <c r="O14" s="74" t="s">
        <v>97</v>
      </c>
      <c r="P14" s="48" t="s">
        <v>4</v>
      </c>
      <c r="Q14" s="49" t="s">
        <v>5</v>
      </c>
      <c r="R14" s="74" t="s">
        <v>3</v>
      </c>
      <c r="S14" s="74" t="s">
        <v>2075</v>
      </c>
      <c r="T14" s="48"/>
      <c r="U14" s="49"/>
    </row>
    <row r="15" spans="1:21" s="12" customFormat="1" ht="21" customHeight="1">
      <c r="A15" s="46" t="s">
        <v>128</v>
      </c>
      <c r="B15" s="80" t="s">
        <v>111</v>
      </c>
      <c r="C15" s="78" t="s">
        <v>478</v>
      </c>
      <c r="D15" s="42" t="s">
        <v>422</v>
      </c>
      <c r="E15" s="29"/>
      <c r="F15" s="36" t="s">
        <v>3</v>
      </c>
      <c r="G15" s="52" t="s">
        <v>97</v>
      </c>
      <c r="H15" s="53" t="s">
        <v>1</v>
      </c>
      <c r="I15" s="51" t="s">
        <v>430</v>
      </c>
      <c r="J15" s="53" t="s">
        <v>1</v>
      </c>
      <c r="K15" s="51" t="s">
        <v>1670</v>
      </c>
      <c r="L15" s="53" t="s">
        <v>1</v>
      </c>
      <c r="M15" s="49" t="s">
        <v>1891</v>
      </c>
      <c r="N15" s="75" t="s">
        <v>4</v>
      </c>
      <c r="O15" s="75" t="s">
        <v>519</v>
      </c>
      <c r="P15" s="53" t="s">
        <v>3</v>
      </c>
      <c r="Q15" s="51" t="s">
        <v>1</v>
      </c>
      <c r="R15" s="74" t="s">
        <v>2</v>
      </c>
      <c r="S15" s="74" t="s">
        <v>2074</v>
      </c>
      <c r="T15" s="48"/>
      <c r="U15" s="49"/>
    </row>
    <row r="16" spans="1:21" s="12" customFormat="1" ht="21" customHeight="1">
      <c r="A16" s="46" t="s">
        <v>164</v>
      </c>
      <c r="B16" s="80" t="s">
        <v>47</v>
      </c>
      <c r="C16" s="77" t="s">
        <v>425</v>
      </c>
      <c r="D16" s="41" t="s">
        <v>747</v>
      </c>
      <c r="E16" s="29"/>
      <c r="F16" s="34" t="s">
        <v>97</v>
      </c>
      <c r="G16" s="50" t="s">
        <v>97</v>
      </c>
      <c r="H16" s="48" t="s">
        <v>4</v>
      </c>
      <c r="I16" s="49" t="s">
        <v>3</v>
      </c>
      <c r="J16" s="48" t="s">
        <v>3</v>
      </c>
      <c r="K16" s="49" t="s">
        <v>1669</v>
      </c>
      <c r="L16" s="48" t="s">
        <v>5</v>
      </c>
      <c r="M16" s="49" t="s">
        <v>500</v>
      </c>
      <c r="N16" s="74" t="s">
        <v>97</v>
      </c>
      <c r="O16" s="74" t="s">
        <v>97</v>
      </c>
      <c r="P16" s="48" t="s">
        <v>97</v>
      </c>
      <c r="Q16" s="49" t="s">
        <v>97</v>
      </c>
      <c r="R16" s="74" t="s">
        <v>4</v>
      </c>
      <c r="S16" s="74" t="s">
        <v>622</v>
      </c>
      <c r="T16" s="48"/>
      <c r="U16" s="49"/>
    </row>
    <row r="17" spans="1:21" s="12" customFormat="1" ht="21" customHeight="1">
      <c r="A17" s="46" t="s">
        <v>165</v>
      </c>
      <c r="B17" s="80" t="s">
        <v>174</v>
      </c>
      <c r="C17" s="77" t="s">
        <v>51</v>
      </c>
      <c r="D17" s="41" t="s">
        <v>3</v>
      </c>
      <c r="E17" s="29"/>
      <c r="F17" s="34" t="s">
        <v>4</v>
      </c>
      <c r="G17" s="50" t="s">
        <v>49</v>
      </c>
      <c r="H17" s="48" t="s">
        <v>49</v>
      </c>
      <c r="I17" s="49" t="s">
        <v>1240</v>
      </c>
      <c r="J17" s="48" t="s">
        <v>2</v>
      </c>
      <c r="K17" s="49" t="s">
        <v>49</v>
      </c>
      <c r="L17" s="48" t="s">
        <v>2</v>
      </c>
      <c r="M17" s="49" t="s">
        <v>1890</v>
      </c>
      <c r="N17" s="74" t="s">
        <v>3</v>
      </c>
      <c r="O17" s="74" t="s">
        <v>1889</v>
      </c>
      <c r="P17" s="48" t="s">
        <v>1</v>
      </c>
      <c r="Q17" s="49" t="s">
        <v>2038</v>
      </c>
      <c r="R17" s="74" t="s">
        <v>49</v>
      </c>
      <c r="S17" s="74" t="s">
        <v>1</v>
      </c>
      <c r="T17" s="48"/>
      <c r="U17" s="49"/>
    </row>
    <row r="18" spans="1:21" s="12" customFormat="1" ht="21" customHeight="1" thickBot="1">
      <c r="A18" s="47" t="s">
        <v>166</v>
      </c>
      <c r="B18" s="81" t="s">
        <v>37</v>
      </c>
      <c r="C18" s="79" t="s">
        <v>519</v>
      </c>
      <c r="D18" s="43" t="s">
        <v>5</v>
      </c>
      <c r="E18" s="56"/>
      <c r="F18" s="37" t="s">
        <v>97</v>
      </c>
      <c r="G18" s="54" t="s">
        <v>97</v>
      </c>
      <c r="H18" s="37" t="s">
        <v>2</v>
      </c>
      <c r="I18" s="55" t="s">
        <v>429</v>
      </c>
      <c r="J18" s="37" t="s">
        <v>49</v>
      </c>
      <c r="K18" s="55" t="s">
        <v>1671</v>
      </c>
      <c r="L18" s="37" t="s">
        <v>49</v>
      </c>
      <c r="M18" s="70" t="s">
        <v>1892</v>
      </c>
      <c r="N18" s="76" t="s">
        <v>2</v>
      </c>
      <c r="O18" s="76" t="s">
        <v>1904</v>
      </c>
      <c r="P18" s="37" t="s">
        <v>2</v>
      </c>
      <c r="Q18" s="55" t="s">
        <v>2037</v>
      </c>
      <c r="R18" s="76" t="s">
        <v>1</v>
      </c>
      <c r="S18" s="76" t="s">
        <v>5</v>
      </c>
      <c r="T18" s="37"/>
      <c r="U18" s="70"/>
    </row>
    <row r="19" spans="2:21" s="12" customFormat="1" ht="21" customHeight="1">
      <c r="B19" s="1"/>
      <c r="D19" s="1"/>
      <c r="E19" s="1"/>
      <c r="F19" s="1"/>
      <c r="G19" s="17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</row>
  </sheetData>
  <sheetProtection/>
  <mergeCells count="14">
    <mergeCell ref="B5:B6"/>
    <mergeCell ref="A5:A6"/>
    <mergeCell ref="A1:U1"/>
    <mergeCell ref="A2:U2"/>
    <mergeCell ref="A3:U3"/>
    <mergeCell ref="C5:D5"/>
    <mergeCell ref="F5:G5"/>
    <mergeCell ref="H5:I5"/>
    <mergeCell ref="J5:K5"/>
    <mergeCell ref="L5:M5"/>
    <mergeCell ref="N5:O5"/>
    <mergeCell ref="P5:Q5"/>
    <mergeCell ref="R5:S5"/>
    <mergeCell ref="T5:U5"/>
  </mergeCells>
  <printOptions/>
  <pageMargins left="0.4166666666666667" right="0.28125" top="0.4375" bottom="0.4270833333333333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view="pageLayout" workbookViewId="0" topLeftCell="A1">
      <selection activeCell="A4" sqref="A4"/>
    </sheetView>
  </sheetViews>
  <sheetFormatPr defaultColWidth="9.00390625" defaultRowHeight="12.75"/>
  <cols>
    <col min="1" max="1" width="5.625" style="5" customWidth="1"/>
    <col min="2" max="2" width="27.375" style="1" customWidth="1"/>
    <col min="3" max="3" width="7.00390625" style="1" customWidth="1"/>
    <col min="4" max="4" width="26.25390625" style="1" customWidth="1"/>
    <col min="5" max="5" width="12.00390625" style="1" customWidth="1"/>
    <col min="6" max="16384" width="9.125" style="1" customWidth="1"/>
  </cols>
  <sheetData>
    <row r="1" spans="1:6" ht="23.25" customHeight="1">
      <c r="A1" s="451" t="s">
        <v>171</v>
      </c>
      <c r="B1" s="451"/>
      <c r="C1" s="451"/>
      <c r="D1" s="451"/>
      <c r="E1" s="451"/>
      <c r="F1" s="451"/>
    </row>
    <row r="2" spans="1:6" ht="18.75" customHeight="1">
      <c r="A2" s="452" t="s">
        <v>172</v>
      </c>
      <c r="B2" s="452"/>
      <c r="C2" s="452"/>
      <c r="D2" s="452"/>
      <c r="E2" s="452"/>
      <c r="F2" s="452"/>
    </row>
    <row r="3" spans="1:6" ht="18.75" customHeight="1">
      <c r="A3" s="452" t="s">
        <v>396</v>
      </c>
      <c r="B3" s="452"/>
      <c r="C3" s="452"/>
      <c r="D3" s="452"/>
      <c r="E3" s="452"/>
      <c r="F3" s="452"/>
    </row>
    <row r="4" spans="1:5" ht="6.75" customHeight="1">
      <c r="A4" s="2"/>
      <c r="B4" s="2"/>
      <c r="C4" s="2"/>
      <c r="D4" s="2"/>
      <c r="E4" s="2"/>
    </row>
  </sheetData>
  <sheetProtection/>
  <mergeCells count="3">
    <mergeCell ref="A3:F3"/>
    <mergeCell ref="A1:F1"/>
    <mergeCell ref="A2:F2"/>
  </mergeCells>
  <printOptions/>
  <pageMargins left="0.5208333333333334" right="0.53125" top="0.3645833333333333" bottom="0.3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"/>
  <sheetViews>
    <sheetView view="pageLayout" workbookViewId="0" topLeftCell="A1">
      <selection activeCell="E13" sqref="E13"/>
    </sheetView>
  </sheetViews>
  <sheetFormatPr defaultColWidth="9.00390625" defaultRowHeight="12.75"/>
  <cols>
    <col min="1" max="1" width="5.625" style="5" customWidth="1"/>
    <col min="2" max="2" width="19.875" style="1" customWidth="1"/>
    <col min="3" max="3" width="5.625" style="27" customWidth="1"/>
    <col min="4" max="4" width="17.75390625" style="27" customWidth="1"/>
    <col min="5" max="5" width="6.875" style="1" customWidth="1"/>
    <col min="6" max="12" width="5.00390625" style="1" customWidth="1"/>
    <col min="13" max="13" width="6.125" style="1" customWidth="1"/>
    <col min="14" max="16384" width="9.125" style="1" customWidth="1"/>
  </cols>
  <sheetData>
    <row r="1" spans="1:13" ht="23.25" customHeight="1">
      <c r="A1" s="451" t="s">
        <v>171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</row>
    <row r="2" spans="1:13" ht="18.75" customHeight="1">
      <c r="A2" s="452" t="s">
        <v>96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</row>
    <row r="3" spans="1:5" ht="6.75" customHeight="1">
      <c r="A3" s="2"/>
      <c r="B3" s="2"/>
      <c r="C3" s="90"/>
      <c r="D3" s="90"/>
      <c r="E3" s="2"/>
    </row>
    <row r="4" spans="1:13" ht="14.25">
      <c r="A4" s="16" t="s">
        <v>90</v>
      </c>
      <c r="B4" s="16" t="s">
        <v>89</v>
      </c>
      <c r="C4" s="91" t="s">
        <v>91</v>
      </c>
      <c r="D4" s="91" t="s">
        <v>88</v>
      </c>
      <c r="E4" s="15" t="s">
        <v>87</v>
      </c>
      <c r="F4" s="14" t="s">
        <v>79</v>
      </c>
      <c r="G4" s="14" t="s">
        <v>80</v>
      </c>
      <c r="H4" s="14" t="s">
        <v>81</v>
      </c>
      <c r="I4" s="14" t="s">
        <v>82</v>
      </c>
      <c r="J4" s="14" t="s">
        <v>83</v>
      </c>
      <c r="K4" s="14" t="s">
        <v>84</v>
      </c>
      <c r="L4" s="14" t="s">
        <v>85</v>
      </c>
      <c r="M4" s="14" t="s">
        <v>86</v>
      </c>
    </row>
    <row r="5" spans="1:5" ht="7.5" customHeight="1">
      <c r="A5" s="3"/>
      <c r="B5" s="3"/>
      <c r="C5" s="90"/>
      <c r="D5" s="90"/>
      <c r="E5" s="3"/>
    </row>
    <row r="6" spans="1:13" ht="15">
      <c r="A6" s="1" t="s">
        <v>0</v>
      </c>
      <c r="B6" s="67" t="s">
        <v>135</v>
      </c>
      <c r="C6" s="92">
        <v>2004</v>
      </c>
      <c r="D6" s="92" t="s">
        <v>44</v>
      </c>
      <c r="E6" s="219" t="s">
        <v>2233</v>
      </c>
      <c r="F6" s="25">
        <v>30</v>
      </c>
      <c r="G6" s="20" t="s">
        <v>467</v>
      </c>
      <c r="H6" s="20" t="s">
        <v>1672</v>
      </c>
      <c r="I6" s="20" t="s">
        <v>467</v>
      </c>
      <c r="J6" s="20" t="s">
        <v>467</v>
      </c>
      <c r="K6" s="20" t="s">
        <v>467</v>
      </c>
      <c r="L6" s="20" t="s">
        <v>2218</v>
      </c>
      <c r="M6" s="20"/>
    </row>
    <row r="7" spans="1:13" ht="15">
      <c r="A7" s="1" t="s">
        <v>122</v>
      </c>
      <c r="B7" s="1" t="s">
        <v>849</v>
      </c>
      <c r="C7" s="27" t="s">
        <v>454</v>
      </c>
      <c r="D7" s="27" t="s">
        <v>192</v>
      </c>
      <c r="E7" s="18" t="s">
        <v>2217</v>
      </c>
      <c r="F7" s="20"/>
      <c r="G7" s="20" t="s">
        <v>452</v>
      </c>
      <c r="H7" s="20" t="s">
        <v>1674</v>
      </c>
      <c r="I7" s="20" t="s">
        <v>452</v>
      </c>
      <c r="J7" s="20" t="s">
        <v>452</v>
      </c>
      <c r="K7" s="20" t="s">
        <v>452</v>
      </c>
      <c r="L7" s="20" t="s">
        <v>422</v>
      </c>
      <c r="M7" s="20"/>
    </row>
    <row r="8" spans="1:13" ht="15">
      <c r="A8" s="1" t="s">
        <v>123</v>
      </c>
      <c r="B8" s="67" t="s">
        <v>198</v>
      </c>
      <c r="C8" s="92">
        <v>2004</v>
      </c>
      <c r="D8" s="92" t="s">
        <v>44</v>
      </c>
      <c r="E8" s="89">
        <v>147.75</v>
      </c>
      <c r="F8" s="25">
        <v>15</v>
      </c>
      <c r="G8" s="20" t="s">
        <v>422</v>
      </c>
      <c r="H8" s="20" t="s">
        <v>425</v>
      </c>
      <c r="I8" s="20" t="s">
        <v>478</v>
      </c>
      <c r="J8" s="20" t="s">
        <v>478</v>
      </c>
      <c r="K8" s="20" t="s">
        <v>478</v>
      </c>
      <c r="L8" s="20" t="s">
        <v>1672</v>
      </c>
      <c r="M8" s="20"/>
    </row>
    <row r="9" spans="1:13" ht="15">
      <c r="A9" s="1" t="s">
        <v>124</v>
      </c>
      <c r="B9" s="67" t="s">
        <v>46</v>
      </c>
      <c r="C9" s="92">
        <v>2004</v>
      </c>
      <c r="D9" s="92" t="s">
        <v>44</v>
      </c>
      <c r="E9" s="219" t="s">
        <v>2032</v>
      </c>
      <c r="F9" s="25">
        <v>24</v>
      </c>
      <c r="G9" s="20" t="s">
        <v>424</v>
      </c>
      <c r="H9" s="20" t="s">
        <v>1672</v>
      </c>
      <c r="I9" s="20" t="s">
        <v>422</v>
      </c>
      <c r="J9" s="20" t="s">
        <v>495</v>
      </c>
      <c r="K9" s="20" t="s">
        <v>422</v>
      </c>
      <c r="L9" s="20"/>
      <c r="M9" s="20"/>
    </row>
    <row r="10" spans="1:13" ht="15">
      <c r="A10" s="1" t="s">
        <v>125</v>
      </c>
      <c r="B10" s="67" t="s">
        <v>202</v>
      </c>
      <c r="C10" s="92">
        <v>2004</v>
      </c>
      <c r="D10" s="92" t="s">
        <v>178</v>
      </c>
      <c r="E10" s="89">
        <v>116.75</v>
      </c>
      <c r="F10" s="25">
        <v>13</v>
      </c>
      <c r="G10" s="20" t="s">
        <v>425</v>
      </c>
      <c r="H10" s="20"/>
      <c r="I10" s="20" t="s">
        <v>424</v>
      </c>
      <c r="J10" s="20" t="s">
        <v>422</v>
      </c>
      <c r="K10" s="20" t="s">
        <v>495</v>
      </c>
      <c r="L10" s="20" t="s">
        <v>1672</v>
      </c>
      <c r="M10" s="20"/>
    </row>
    <row r="11" spans="1:13" ht="15">
      <c r="A11" s="1" t="s">
        <v>126</v>
      </c>
      <c r="B11" s="1" t="s">
        <v>38</v>
      </c>
      <c r="C11" s="27" t="s">
        <v>454</v>
      </c>
      <c r="D11" s="27" t="s">
        <v>40</v>
      </c>
      <c r="E11" s="18" t="s">
        <v>2234</v>
      </c>
      <c r="F11" s="20"/>
      <c r="G11" s="20" t="s">
        <v>500</v>
      </c>
      <c r="H11" s="20" t="s">
        <v>1675</v>
      </c>
      <c r="I11" s="20" t="s">
        <v>51</v>
      </c>
      <c r="J11" s="20" t="s">
        <v>2</v>
      </c>
      <c r="K11" s="20" t="s">
        <v>425</v>
      </c>
      <c r="L11" s="20" t="s">
        <v>2218</v>
      </c>
      <c r="M11" s="20"/>
    </row>
    <row r="12" spans="1:13" ht="15">
      <c r="A12" s="1" t="s">
        <v>127</v>
      </c>
      <c r="B12" s="67" t="s">
        <v>215</v>
      </c>
      <c r="C12" s="92">
        <v>2004</v>
      </c>
      <c r="D12" s="92" t="s">
        <v>178</v>
      </c>
      <c r="E12" s="89">
        <v>74</v>
      </c>
      <c r="F12" s="25">
        <v>6</v>
      </c>
      <c r="G12" s="20" t="s">
        <v>2</v>
      </c>
      <c r="H12" s="20" t="s">
        <v>49</v>
      </c>
      <c r="I12" s="20" t="s">
        <v>512</v>
      </c>
      <c r="J12" s="20" t="s">
        <v>424</v>
      </c>
      <c r="K12" s="20" t="s">
        <v>432</v>
      </c>
      <c r="L12" s="20" t="s">
        <v>500</v>
      </c>
      <c r="M12" s="20"/>
    </row>
    <row r="13" spans="1:13" ht="15">
      <c r="A13" s="1" t="s">
        <v>128</v>
      </c>
      <c r="B13" s="67" t="s">
        <v>12</v>
      </c>
      <c r="C13" s="92">
        <v>2004</v>
      </c>
      <c r="D13" s="92" t="s">
        <v>192</v>
      </c>
      <c r="E13" s="89">
        <v>72</v>
      </c>
      <c r="F13" s="25">
        <v>18</v>
      </c>
      <c r="G13" s="20" t="s">
        <v>9</v>
      </c>
      <c r="H13" s="20" t="s">
        <v>8</v>
      </c>
      <c r="I13" s="20" t="s">
        <v>4</v>
      </c>
      <c r="J13" s="20" t="s">
        <v>7</v>
      </c>
      <c r="K13" s="20" t="s">
        <v>5</v>
      </c>
      <c r="L13" s="20" t="s">
        <v>431</v>
      </c>
      <c r="M13" s="20"/>
    </row>
    <row r="14" spans="1:13" ht="15">
      <c r="A14" s="1" t="s">
        <v>164</v>
      </c>
      <c r="B14" s="67" t="s">
        <v>108</v>
      </c>
      <c r="C14" s="92">
        <v>2004</v>
      </c>
      <c r="D14" s="92" t="s">
        <v>187</v>
      </c>
      <c r="E14" s="89">
        <v>63.75</v>
      </c>
      <c r="F14" s="25">
        <v>21</v>
      </c>
      <c r="G14" s="20" t="s">
        <v>512</v>
      </c>
      <c r="H14" s="20" t="s">
        <v>1673</v>
      </c>
      <c r="I14" s="20"/>
      <c r="J14" s="20"/>
      <c r="K14" s="20" t="s">
        <v>10</v>
      </c>
      <c r="L14" s="20" t="s">
        <v>1803</v>
      </c>
      <c r="M14" s="20"/>
    </row>
    <row r="15" spans="1:13" ht="15">
      <c r="A15" s="1" t="s">
        <v>165</v>
      </c>
      <c r="B15" s="1" t="s">
        <v>888</v>
      </c>
      <c r="C15" s="27" t="s">
        <v>454</v>
      </c>
      <c r="D15" s="27" t="s">
        <v>48</v>
      </c>
      <c r="E15" s="18" t="s">
        <v>681</v>
      </c>
      <c r="F15" s="20"/>
      <c r="G15" s="20" t="s">
        <v>431</v>
      </c>
      <c r="H15" s="20"/>
      <c r="I15" s="20" t="s">
        <v>432</v>
      </c>
      <c r="J15" s="20"/>
      <c r="K15" s="20" t="s">
        <v>431</v>
      </c>
      <c r="L15" s="20"/>
      <c r="M15" s="20"/>
    </row>
    <row r="16" spans="1:13" ht="15">
      <c r="A16" s="1" t="s">
        <v>166</v>
      </c>
      <c r="B16" s="1" t="s">
        <v>922</v>
      </c>
      <c r="C16" s="27" t="s">
        <v>454</v>
      </c>
      <c r="D16" s="27" t="s">
        <v>44</v>
      </c>
      <c r="E16" s="18" t="s">
        <v>675</v>
      </c>
      <c r="F16" s="20"/>
      <c r="G16" s="20" t="s">
        <v>7</v>
      </c>
      <c r="H16" s="20" t="s">
        <v>6</v>
      </c>
      <c r="I16" s="20" t="s">
        <v>519</v>
      </c>
      <c r="J16" s="20" t="s">
        <v>6</v>
      </c>
      <c r="K16" s="20" t="s">
        <v>6</v>
      </c>
      <c r="L16" s="20" t="s">
        <v>2</v>
      </c>
      <c r="M16" s="20"/>
    </row>
    <row r="17" spans="1:13" ht="15">
      <c r="A17" s="1" t="s">
        <v>167</v>
      </c>
      <c r="B17" s="1" t="s">
        <v>897</v>
      </c>
      <c r="C17" s="27" t="s">
        <v>454</v>
      </c>
      <c r="D17" s="27" t="s">
        <v>48</v>
      </c>
      <c r="E17" s="18" t="s">
        <v>154</v>
      </c>
      <c r="F17" s="20"/>
      <c r="G17" s="20" t="s">
        <v>432</v>
      </c>
      <c r="H17" s="20" t="s">
        <v>10</v>
      </c>
      <c r="I17" s="20"/>
      <c r="J17" s="20"/>
      <c r="K17" s="20" t="s">
        <v>512</v>
      </c>
      <c r="L17" s="20"/>
      <c r="M17" s="20"/>
    </row>
    <row r="18" spans="1:13" ht="15">
      <c r="A18" s="1" t="s">
        <v>13</v>
      </c>
      <c r="B18" s="67" t="s">
        <v>200</v>
      </c>
      <c r="C18" s="92">
        <v>2004</v>
      </c>
      <c r="D18" s="92" t="s">
        <v>44</v>
      </c>
      <c r="E18" s="89">
        <v>36</v>
      </c>
      <c r="F18" s="25">
        <v>14</v>
      </c>
      <c r="G18" s="20"/>
      <c r="H18" s="20"/>
      <c r="I18" s="20" t="s">
        <v>9</v>
      </c>
      <c r="J18" s="20" t="s">
        <v>512</v>
      </c>
      <c r="K18" s="20"/>
      <c r="M18" s="20"/>
    </row>
    <row r="19" spans="1:13" ht="15">
      <c r="A19" s="1" t="s">
        <v>14</v>
      </c>
      <c r="B19" s="1" t="s">
        <v>925</v>
      </c>
      <c r="C19" s="27" t="s">
        <v>454</v>
      </c>
      <c r="D19" s="27" t="s">
        <v>40</v>
      </c>
      <c r="E19" s="18" t="s">
        <v>2235</v>
      </c>
      <c r="F19" s="20"/>
      <c r="G19" s="20" t="s">
        <v>6</v>
      </c>
      <c r="H19" s="20"/>
      <c r="I19" s="20" t="s">
        <v>10</v>
      </c>
      <c r="J19" s="20"/>
      <c r="K19" s="20" t="s">
        <v>2</v>
      </c>
      <c r="L19" s="20" t="s">
        <v>903</v>
      </c>
      <c r="M19" s="20"/>
    </row>
    <row r="20" spans="1:13" ht="15">
      <c r="A20" s="1" t="s">
        <v>16</v>
      </c>
      <c r="B20" s="67" t="s">
        <v>207</v>
      </c>
      <c r="C20" s="92">
        <v>2004</v>
      </c>
      <c r="D20" s="92" t="s">
        <v>178</v>
      </c>
      <c r="E20" s="89">
        <v>29</v>
      </c>
      <c r="F20" s="25">
        <v>10</v>
      </c>
      <c r="G20" s="20"/>
      <c r="H20" s="20"/>
      <c r="I20" s="20"/>
      <c r="J20" s="20" t="s">
        <v>51</v>
      </c>
      <c r="L20" s="20"/>
      <c r="M20" s="20"/>
    </row>
    <row r="21" spans="1:13" ht="15">
      <c r="A21" s="1" t="s">
        <v>17</v>
      </c>
      <c r="B21" s="1" t="s">
        <v>227</v>
      </c>
      <c r="C21" s="27" t="s">
        <v>454</v>
      </c>
      <c r="D21" s="27" t="s">
        <v>178</v>
      </c>
      <c r="E21" s="18" t="s">
        <v>2236</v>
      </c>
      <c r="F21" s="20"/>
      <c r="G21" s="20" t="s">
        <v>1</v>
      </c>
      <c r="H21" s="20" t="s">
        <v>1678</v>
      </c>
      <c r="I21" s="20" t="s">
        <v>8</v>
      </c>
      <c r="J21" s="20"/>
      <c r="K21" s="20" t="s">
        <v>7</v>
      </c>
      <c r="L21" s="20" t="s">
        <v>5</v>
      </c>
      <c r="M21" s="20"/>
    </row>
    <row r="22" spans="1:13" ht="15">
      <c r="A22" s="1" t="s">
        <v>18</v>
      </c>
      <c r="B22" s="1" t="s">
        <v>973</v>
      </c>
      <c r="C22" s="27" t="s">
        <v>454</v>
      </c>
      <c r="D22" s="27" t="s">
        <v>178</v>
      </c>
      <c r="E22" s="18" t="s">
        <v>2237</v>
      </c>
      <c r="H22" s="1" t="s">
        <v>1677</v>
      </c>
      <c r="I22" s="1" t="s">
        <v>7</v>
      </c>
      <c r="K22" s="20" t="s">
        <v>9</v>
      </c>
      <c r="L22" s="20" t="s">
        <v>4</v>
      </c>
      <c r="M22" s="20"/>
    </row>
    <row r="23" spans="1:13" ht="15">
      <c r="A23" s="1" t="s">
        <v>19</v>
      </c>
      <c r="B23" s="1" t="s">
        <v>985</v>
      </c>
      <c r="C23" s="27" t="s">
        <v>454</v>
      </c>
      <c r="D23" s="27" t="s">
        <v>40</v>
      </c>
      <c r="E23" s="18" t="s">
        <v>9</v>
      </c>
      <c r="H23" s="1" t="s">
        <v>5</v>
      </c>
      <c r="I23" s="1" t="s">
        <v>3</v>
      </c>
      <c r="K23" s="20"/>
      <c r="L23" s="20"/>
      <c r="M23" s="20"/>
    </row>
    <row r="24" spans="1:14" ht="15">
      <c r="A24" s="1" t="s">
        <v>20</v>
      </c>
      <c r="B24" s="67" t="s">
        <v>222</v>
      </c>
      <c r="C24" s="92">
        <v>2004</v>
      </c>
      <c r="D24" s="92" t="s">
        <v>44</v>
      </c>
      <c r="E24" s="89">
        <v>9</v>
      </c>
      <c r="F24" s="25">
        <v>1</v>
      </c>
      <c r="G24" s="20" t="s">
        <v>3</v>
      </c>
      <c r="H24" s="20"/>
      <c r="I24" s="20" t="s">
        <v>2</v>
      </c>
      <c r="J24" s="20"/>
      <c r="K24" s="20" t="s">
        <v>49</v>
      </c>
      <c r="L24" s="20"/>
      <c r="M24" s="20"/>
      <c r="N24" s="20"/>
    </row>
    <row r="25" spans="1:14" ht="15">
      <c r="A25" s="1" t="s">
        <v>21</v>
      </c>
      <c r="B25" s="422" t="s">
        <v>270</v>
      </c>
      <c r="C25" s="390">
        <v>2004</v>
      </c>
      <c r="D25" s="390" t="s">
        <v>176</v>
      </c>
      <c r="E25" s="89">
        <v>9</v>
      </c>
      <c r="F25" s="20"/>
      <c r="G25" s="20"/>
      <c r="H25" s="20"/>
      <c r="I25" s="20"/>
      <c r="J25" s="20"/>
      <c r="K25" s="20"/>
      <c r="L25" s="20" t="s">
        <v>8</v>
      </c>
      <c r="M25" s="20"/>
      <c r="N25" s="20"/>
    </row>
    <row r="26" spans="1:14" ht="15">
      <c r="A26" s="1" t="s">
        <v>22</v>
      </c>
      <c r="B26" s="1" t="s">
        <v>998</v>
      </c>
      <c r="C26" s="27" t="s">
        <v>454</v>
      </c>
      <c r="D26" s="27" t="s">
        <v>48</v>
      </c>
      <c r="E26" s="18" t="s">
        <v>7</v>
      </c>
      <c r="F26" s="20"/>
      <c r="G26" s="20"/>
      <c r="H26" s="20" t="s">
        <v>7</v>
      </c>
      <c r="I26" s="20"/>
      <c r="J26" s="20"/>
      <c r="K26" s="20"/>
      <c r="L26" s="20"/>
      <c r="M26" s="20"/>
      <c r="N26" s="20"/>
    </row>
    <row r="27" spans="1:14" ht="15">
      <c r="A27" s="1" t="s">
        <v>23</v>
      </c>
      <c r="B27" s="67" t="s">
        <v>211</v>
      </c>
      <c r="C27" s="92">
        <v>2004</v>
      </c>
      <c r="D27" s="92" t="s">
        <v>178</v>
      </c>
      <c r="E27" s="89">
        <v>8</v>
      </c>
      <c r="F27" s="25">
        <v>8</v>
      </c>
      <c r="G27" s="20"/>
      <c r="H27" s="20"/>
      <c r="I27" s="20"/>
      <c r="J27" s="20"/>
      <c r="K27" s="20"/>
      <c r="L27" s="20"/>
      <c r="M27" s="20"/>
      <c r="N27" s="20"/>
    </row>
    <row r="28" spans="1:14" ht="15">
      <c r="A28" s="1" t="s">
        <v>24</v>
      </c>
      <c r="B28" s="1" t="s">
        <v>1235</v>
      </c>
      <c r="C28" s="27" t="s">
        <v>454</v>
      </c>
      <c r="D28" s="27" t="s">
        <v>40</v>
      </c>
      <c r="E28" s="18" t="s">
        <v>7</v>
      </c>
      <c r="F28" s="20"/>
      <c r="G28" s="20" t="s">
        <v>5</v>
      </c>
      <c r="H28" s="20"/>
      <c r="I28" s="20"/>
      <c r="J28" s="20"/>
      <c r="K28" s="20"/>
      <c r="L28" s="20" t="s">
        <v>1</v>
      </c>
      <c r="M28" s="20"/>
      <c r="N28" s="20"/>
    </row>
    <row r="29" spans="1:14" ht="15">
      <c r="A29" s="1" t="s">
        <v>25</v>
      </c>
      <c r="B29" s="422" t="s">
        <v>211</v>
      </c>
      <c r="C29" s="390">
        <v>2004</v>
      </c>
      <c r="D29" s="27" t="s">
        <v>178</v>
      </c>
      <c r="E29" s="89">
        <v>7.75</v>
      </c>
      <c r="F29" s="20"/>
      <c r="G29" s="20"/>
      <c r="H29" s="20"/>
      <c r="I29" s="20"/>
      <c r="J29" s="20"/>
      <c r="K29" s="20"/>
      <c r="L29" s="20" t="s">
        <v>1686</v>
      </c>
      <c r="M29" s="20"/>
      <c r="N29" s="20"/>
    </row>
    <row r="30" spans="1:14" ht="15">
      <c r="A30" s="1" t="s">
        <v>26</v>
      </c>
      <c r="B30" s="1" t="s">
        <v>1053</v>
      </c>
      <c r="C30" s="27" t="s">
        <v>454</v>
      </c>
      <c r="D30" s="27" t="s">
        <v>44</v>
      </c>
      <c r="E30" s="18" t="s">
        <v>2219</v>
      </c>
      <c r="F30" s="20"/>
      <c r="G30" s="20"/>
      <c r="H30" s="20" t="s">
        <v>1676</v>
      </c>
      <c r="I30" s="20" t="s">
        <v>1</v>
      </c>
      <c r="J30" s="20"/>
      <c r="K30" s="20"/>
      <c r="L30" s="20" t="s">
        <v>49</v>
      </c>
      <c r="M30" s="20"/>
      <c r="N30" s="20"/>
    </row>
    <row r="31" spans="1:14" ht="15">
      <c r="A31" s="1" t="s">
        <v>27</v>
      </c>
      <c r="B31" s="1" t="s">
        <v>933</v>
      </c>
      <c r="C31" s="27" t="s">
        <v>454</v>
      </c>
      <c r="D31" s="27" t="s">
        <v>1236</v>
      </c>
      <c r="E31" s="18" t="s">
        <v>6</v>
      </c>
      <c r="F31" s="20"/>
      <c r="G31" s="20" t="s">
        <v>4</v>
      </c>
      <c r="H31" s="20" t="s">
        <v>1</v>
      </c>
      <c r="I31" s="20"/>
      <c r="J31" s="20"/>
      <c r="K31" s="20"/>
      <c r="L31" s="20"/>
      <c r="M31" s="20"/>
      <c r="N31" s="20"/>
    </row>
    <row r="32" spans="1:14" ht="15">
      <c r="A32" s="1" t="s">
        <v>28</v>
      </c>
      <c r="B32" s="1" t="s">
        <v>1290</v>
      </c>
      <c r="C32" s="27" t="s">
        <v>454</v>
      </c>
      <c r="D32" s="27" t="s">
        <v>40</v>
      </c>
      <c r="E32" s="18" t="s">
        <v>6</v>
      </c>
      <c r="F32" s="20"/>
      <c r="G32" s="20"/>
      <c r="H32" s="20" t="s">
        <v>6</v>
      </c>
      <c r="I32" s="20"/>
      <c r="J32" s="20"/>
      <c r="K32" s="20"/>
      <c r="L32" s="20"/>
      <c r="M32" s="20"/>
      <c r="N32" s="20"/>
    </row>
    <row r="33" spans="1:14" ht="15">
      <c r="A33" s="1" t="s">
        <v>31</v>
      </c>
      <c r="B33" s="422" t="s">
        <v>1406</v>
      </c>
      <c r="C33" s="390">
        <v>2004</v>
      </c>
      <c r="D33" s="27" t="s">
        <v>178</v>
      </c>
      <c r="E33" s="89">
        <v>5</v>
      </c>
      <c r="F33" s="20"/>
      <c r="G33" s="20"/>
      <c r="H33" s="20"/>
      <c r="I33" s="20"/>
      <c r="J33" s="20"/>
      <c r="K33" s="20"/>
      <c r="L33" s="20" t="s">
        <v>4</v>
      </c>
      <c r="M33" s="20"/>
      <c r="N33" s="20"/>
    </row>
    <row r="34" spans="1:14" ht="15">
      <c r="A34" s="1" t="s">
        <v>32</v>
      </c>
      <c r="B34" s="422" t="s">
        <v>1023</v>
      </c>
      <c r="C34" s="390">
        <v>2004</v>
      </c>
      <c r="D34" s="27" t="s">
        <v>178</v>
      </c>
      <c r="E34" s="89">
        <v>4</v>
      </c>
      <c r="F34" s="20"/>
      <c r="G34" s="20"/>
      <c r="H34" s="20"/>
      <c r="I34" s="20"/>
      <c r="J34" s="20"/>
      <c r="K34" s="20"/>
      <c r="L34" s="20" t="s">
        <v>3</v>
      </c>
      <c r="M34" s="20"/>
      <c r="N34" s="20"/>
    </row>
    <row r="35" spans="1:14" ht="15">
      <c r="A35" s="1" t="s">
        <v>33</v>
      </c>
      <c r="B35" s="67" t="s">
        <v>134</v>
      </c>
      <c r="C35" s="92">
        <v>2004</v>
      </c>
      <c r="D35" s="92" t="s">
        <v>192</v>
      </c>
      <c r="E35" s="89">
        <v>3</v>
      </c>
      <c r="F35" s="25">
        <v>3</v>
      </c>
      <c r="G35" s="20"/>
      <c r="H35" s="20"/>
      <c r="I35" s="20"/>
      <c r="J35" s="20"/>
      <c r="K35" s="20"/>
      <c r="L35" s="20"/>
      <c r="M35" s="20"/>
      <c r="N35" s="20"/>
    </row>
    <row r="36" spans="1:13" ht="15">
      <c r="A36" s="1" t="s">
        <v>34</v>
      </c>
      <c r="B36" s="422" t="s">
        <v>207</v>
      </c>
      <c r="C36" s="390">
        <v>2004</v>
      </c>
      <c r="D36" s="27" t="s">
        <v>178</v>
      </c>
      <c r="E36" s="89">
        <v>3</v>
      </c>
      <c r="F36" s="20"/>
      <c r="G36" s="20"/>
      <c r="H36" s="20"/>
      <c r="I36" s="20"/>
      <c r="J36" s="20"/>
      <c r="K36" s="20"/>
      <c r="L36" s="20" t="s">
        <v>2</v>
      </c>
      <c r="M36" s="20"/>
    </row>
    <row r="37" spans="1:13" ht="15">
      <c r="A37" s="1" t="s">
        <v>35</v>
      </c>
      <c r="B37" s="1" t="s">
        <v>236</v>
      </c>
      <c r="C37" s="27" t="s">
        <v>454</v>
      </c>
      <c r="D37" s="27" t="s">
        <v>178</v>
      </c>
      <c r="E37" s="18" t="s">
        <v>1</v>
      </c>
      <c r="F37" s="20"/>
      <c r="G37" s="20"/>
      <c r="H37" s="20"/>
      <c r="I37" s="20"/>
      <c r="J37" s="20" t="s">
        <v>1</v>
      </c>
      <c r="K37" s="20"/>
      <c r="L37" s="20"/>
      <c r="M37" s="20"/>
    </row>
    <row r="38" spans="1:13" ht="15">
      <c r="A38" s="1" t="s">
        <v>45</v>
      </c>
      <c r="B38" s="67" t="s">
        <v>15</v>
      </c>
      <c r="C38" s="92">
        <v>2004</v>
      </c>
      <c r="D38" s="92" t="s">
        <v>192</v>
      </c>
      <c r="E38" s="89">
        <v>2</v>
      </c>
      <c r="F38" s="25">
        <v>2</v>
      </c>
      <c r="G38" s="20"/>
      <c r="H38" s="20"/>
      <c r="I38" s="20"/>
      <c r="J38" s="20"/>
      <c r="K38" s="20"/>
      <c r="L38" s="20"/>
      <c r="M38" s="20"/>
    </row>
    <row r="39" spans="1:13" ht="15">
      <c r="A39" s="1" t="s">
        <v>50</v>
      </c>
      <c r="B39" s="422" t="s">
        <v>261</v>
      </c>
      <c r="C39" s="390">
        <v>2004</v>
      </c>
      <c r="D39" s="390" t="s">
        <v>176</v>
      </c>
      <c r="E39" s="89">
        <v>2</v>
      </c>
      <c r="F39" s="20"/>
      <c r="G39" s="20"/>
      <c r="H39" s="20"/>
      <c r="I39" s="20"/>
      <c r="J39" s="20"/>
      <c r="K39" s="20"/>
      <c r="L39" s="20" t="s">
        <v>1</v>
      </c>
      <c r="M39" s="20"/>
    </row>
    <row r="40" spans="1:13" ht="15">
      <c r="A40" s="1" t="s">
        <v>72</v>
      </c>
      <c r="B40" s="1" t="s">
        <v>947</v>
      </c>
      <c r="C40" s="27" t="s">
        <v>454</v>
      </c>
      <c r="D40" s="27" t="s">
        <v>48</v>
      </c>
      <c r="E40" s="18" t="s">
        <v>49</v>
      </c>
      <c r="F40" s="20"/>
      <c r="G40" s="20" t="s">
        <v>49</v>
      </c>
      <c r="H40" s="20"/>
      <c r="I40" s="20"/>
      <c r="J40" s="20"/>
      <c r="K40" s="20"/>
      <c r="L40" s="20"/>
      <c r="M40" s="20"/>
    </row>
  </sheetData>
  <sheetProtection/>
  <mergeCells count="2">
    <mergeCell ref="A1:M1"/>
    <mergeCell ref="A2:M2"/>
  </mergeCells>
  <printOptions/>
  <pageMargins left="0.3958333333333333" right="0.3229166666666667" top="0.4895833333333333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2"/>
  <sheetViews>
    <sheetView view="pageLayout" workbookViewId="0" topLeftCell="A1">
      <selection activeCell="B25" sqref="B25"/>
    </sheetView>
  </sheetViews>
  <sheetFormatPr defaultColWidth="9.00390625" defaultRowHeight="12.75"/>
  <cols>
    <col min="1" max="1" width="5.625" style="5" customWidth="1"/>
    <col min="2" max="2" width="20.625" style="1" customWidth="1"/>
    <col min="3" max="3" width="5.625" style="12" customWidth="1"/>
    <col min="4" max="4" width="17.875" style="12" customWidth="1"/>
    <col min="5" max="5" width="8.125" style="1" customWidth="1"/>
    <col min="6" max="13" width="5.00390625" style="1" customWidth="1"/>
    <col min="14" max="16384" width="9.125" style="1" customWidth="1"/>
  </cols>
  <sheetData>
    <row r="1" spans="1:13" ht="23.25" customHeight="1">
      <c r="A1" s="451" t="s">
        <v>171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</row>
    <row r="2" spans="1:13" ht="18.75" customHeight="1">
      <c r="A2" s="452" t="s">
        <v>95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</row>
    <row r="3" spans="1:5" ht="6.75" customHeight="1">
      <c r="A3" s="2"/>
      <c r="B3" s="2"/>
      <c r="C3" s="10"/>
      <c r="D3" s="10"/>
      <c r="E3" s="2"/>
    </row>
    <row r="4" spans="1:13" ht="14.25">
      <c r="A4" s="16" t="s">
        <v>90</v>
      </c>
      <c r="B4" s="16" t="s">
        <v>89</v>
      </c>
      <c r="C4" s="16" t="s">
        <v>91</v>
      </c>
      <c r="D4" s="16" t="s">
        <v>88</v>
      </c>
      <c r="E4" s="15" t="s">
        <v>87</v>
      </c>
      <c r="F4" s="14" t="s">
        <v>79</v>
      </c>
      <c r="G4" s="14" t="s">
        <v>80</v>
      </c>
      <c r="H4" s="14" t="s">
        <v>81</v>
      </c>
      <c r="I4" s="14" t="s">
        <v>82</v>
      </c>
      <c r="J4" s="14" t="s">
        <v>83</v>
      </c>
      <c r="K4" s="14" t="s">
        <v>84</v>
      </c>
      <c r="L4" s="14" t="s">
        <v>85</v>
      </c>
      <c r="M4" s="14" t="s">
        <v>86</v>
      </c>
    </row>
    <row r="5" spans="1:5" ht="7.5" customHeight="1">
      <c r="A5" s="3"/>
      <c r="B5" s="3"/>
      <c r="C5" s="11"/>
      <c r="D5" s="11"/>
      <c r="E5" s="3"/>
    </row>
    <row r="6" spans="1:13" ht="15">
      <c r="A6" s="1" t="s">
        <v>0</v>
      </c>
      <c r="B6" s="67" t="s">
        <v>36</v>
      </c>
      <c r="C6" s="25">
        <v>2005</v>
      </c>
      <c r="D6" s="25" t="s">
        <v>44</v>
      </c>
      <c r="E6" s="89">
        <v>123</v>
      </c>
      <c r="F6" s="25">
        <v>20</v>
      </c>
      <c r="G6" s="20" t="s">
        <v>495</v>
      </c>
      <c r="H6" s="20" t="s">
        <v>432</v>
      </c>
      <c r="I6" s="20" t="s">
        <v>425</v>
      </c>
      <c r="J6" s="20" t="s">
        <v>500</v>
      </c>
      <c r="K6" s="20" t="s">
        <v>424</v>
      </c>
      <c r="L6" s="20" t="s">
        <v>519</v>
      </c>
      <c r="M6" s="20"/>
    </row>
    <row r="7" spans="1:13" ht="15">
      <c r="A7" s="1" t="s">
        <v>122</v>
      </c>
      <c r="B7" s="67" t="s">
        <v>42</v>
      </c>
      <c r="C7" s="25">
        <v>2005</v>
      </c>
      <c r="D7" s="25" t="s">
        <v>175</v>
      </c>
      <c r="E7" s="89">
        <v>118.25</v>
      </c>
      <c r="F7" s="25">
        <v>22</v>
      </c>
      <c r="G7" s="20" t="s">
        <v>478</v>
      </c>
      <c r="H7" s="20" t="s">
        <v>712</v>
      </c>
      <c r="I7" s="20" t="s">
        <v>431</v>
      </c>
      <c r="J7" s="20" t="s">
        <v>431</v>
      </c>
      <c r="K7" s="20" t="s">
        <v>500</v>
      </c>
      <c r="L7" s="20" t="s">
        <v>2221</v>
      </c>
      <c r="M7" s="20"/>
    </row>
    <row r="8" spans="1:13" ht="15">
      <c r="A8" s="1" t="s">
        <v>123</v>
      </c>
      <c r="B8" s="1" t="s">
        <v>875</v>
      </c>
      <c r="C8" s="13" t="s">
        <v>624</v>
      </c>
      <c r="D8" s="13" t="s">
        <v>175</v>
      </c>
      <c r="E8" s="89">
        <v>94.75</v>
      </c>
      <c r="F8" s="20"/>
      <c r="G8" s="20" t="s">
        <v>51</v>
      </c>
      <c r="H8" s="20" t="s">
        <v>1679</v>
      </c>
      <c r="I8" s="20" t="s">
        <v>495</v>
      </c>
      <c r="J8" s="20" t="s">
        <v>425</v>
      </c>
      <c r="K8" s="20" t="s">
        <v>513</v>
      </c>
      <c r="L8" s="20" t="s">
        <v>1681</v>
      </c>
      <c r="M8" s="20"/>
    </row>
    <row r="9" spans="1:13" ht="15">
      <c r="A9" s="1" t="s">
        <v>124</v>
      </c>
      <c r="B9" s="1" t="s">
        <v>902</v>
      </c>
      <c r="C9" s="13" t="s">
        <v>624</v>
      </c>
      <c r="D9" s="13" t="s">
        <v>44</v>
      </c>
      <c r="E9" s="89">
        <v>69</v>
      </c>
      <c r="F9" s="20"/>
      <c r="G9" s="20" t="s">
        <v>519</v>
      </c>
      <c r="H9" s="20" t="s">
        <v>8</v>
      </c>
      <c r="I9" s="20" t="s">
        <v>500</v>
      </c>
      <c r="J9" s="20"/>
      <c r="K9" s="20" t="s">
        <v>51</v>
      </c>
      <c r="L9" s="20" t="s">
        <v>10</v>
      </c>
      <c r="M9" s="20"/>
    </row>
    <row r="10" spans="1:13" ht="15">
      <c r="A10" s="1" t="s">
        <v>125</v>
      </c>
      <c r="B10" s="1" t="s">
        <v>918</v>
      </c>
      <c r="C10" s="13" t="s">
        <v>624</v>
      </c>
      <c r="D10" s="13" t="s">
        <v>175</v>
      </c>
      <c r="E10" s="89">
        <v>64.75</v>
      </c>
      <c r="F10" s="20"/>
      <c r="G10" s="20" t="s">
        <v>8</v>
      </c>
      <c r="H10" s="20" t="s">
        <v>5</v>
      </c>
      <c r="I10" s="20" t="s">
        <v>513</v>
      </c>
      <c r="J10" s="20" t="s">
        <v>513</v>
      </c>
      <c r="K10" s="20" t="s">
        <v>8</v>
      </c>
      <c r="L10" s="20" t="s">
        <v>712</v>
      </c>
      <c r="M10" s="20"/>
    </row>
    <row r="11" spans="1:13" ht="15">
      <c r="A11" s="1" t="s">
        <v>126</v>
      </c>
      <c r="B11" s="67" t="s">
        <v>41</v>
      </c>
      <c r="C11" s="25">
        <v>2005</v>
      </c>
      <c r="D11" s="25" t="s">
        <v>175</v>
      </c>
      <c r="E11" s="89">
        <v>63.75</v>
      </c>
      <c r="F11" s="25">
        <v>27</v>
      </c>
      <c r="G11" s="20" t="s">
        <v>513</v>
      </c>
      <c r="H11" s="20" t="s">
        <v>1680</v>
      </c>
      <c r="I11" s="20"/>
      <c r="J11" s="20"/>
      <c r="K11" s="20" t="s">
        <v>519</v>
      </c>
      <c r="L11" s="20"/>
      <c r="M11" s="20"/>
    </row>
    <row r="12" spans="1:13" ht="15">
      <c r="A12" s="1" t="s">
        <v>127</v>
      </c>
      <c r="B12" s="223" t="s">
        <v>991</v>
      </c>
      <c r="C12" s="13" t="s">
        <v>624</v>
      </c>
      <c r="D12" s="13" t="s">
        <v>48</v>
      </c>
      <c r="E12" s="18" t="s">
        <v>610</v>
      </c>
      <c r="F12" s="20"/>
      <c r="G12" s="20"/>
      <c r="H12" s="20" t="s">
        <v>1</v>
      </c>
      <c r="I12" s="20" t="s">
        <v>6</v>
      </c>
      <c r="J12" s="20" t="s">
        <v>10</v>
      </c>
      <c r="K12" s="20"/>
      <c r="L12" s="20" t="s">
        <v>519</v>
      </c>
      <c r="M12" s="20"/>
    </row>
    <row r="13" spans="1:13" ht="15">
      <c r="A13" s="1" t="s">
        <v>128</v>
      </c>
      <c r="B13" s="67" t="s">
        <v>136</v>
      </c>
      <c r="C13" s="25">
        <v>2005</v>
      </c>
      <c r="D13" s="25" t="s">
        <v>44</v>
      </c>
      <c r="E13" s="89">
        <v>27</v>
      </c>
      <c r="F13" s="25">
        <v>11</v>
      </c>
      <c r="G13" s="20"/>
      <c r="H13" s="20"/>
      <c r="I13" s="20"/>
      <c r="J13" s="20" t="s">
        <v>3</v>
      </c>
      <c r="K13" s="20" t="s">
        <v>3</v>
      </c>
      <c r="L13" s="20" t="s">
        <v>7</v>
      </c>
      <c r="M13" s="20"/>
    </row>
    <row r="14" spans="1:13" ht="15">
      <c r="A14" s="1" t="s">
        <v>164</v>
      </c>
      <c r="B14" s="67" t="s">
        <v>209</v>
      </c>
      <c r="C14" s="25">
        <v>2005</v>
      </c>
      <c r="D14" s="25" t="s">
        <v>48</v>
      </c>
      <c r="E14" s="89">
        <v>19.25</v>
      </c>
      <c r="F14" s="25">
        <v>9</v>
      </c>
      <c r="G14" s="20"/>
      <c r="H14" s="20"/>
      <c r="I14" s="20"/>
      <c r="J14" s="20"/>
      <c r="K14" s="20"/>
      <c r="L14" s="20" t="s">
        <v>1020</v>
      </c>
      <c r="M14" s="20"/>
    </row>
    <row r="15" spans="1:13" ht="15">
      <c r="A15" s="1" t="s">
        <v>165</v>
      </c>
      <c r="B15" s="12" t="s">
        <v>137</v>
      </c>
      <c r="C15" s="13" t="s">
        <v>624</v>
      </c>
      <c r="D15" s="13" t="s">
        <v>48</v>
      </c>
      <c r="E15" s="18" t="s">
        <v>945</v>
      </c>
      <c r="F15" s="20"/>
      <c r="G15" s="20"/>
      <c r="H15" s="20" t="s">
        <v>6</v>
      </c>
      <c r="I15" s="20"/>
      <c r="J15" s="20"/>
      <c r="K15" s="20"/>
      <c r="L15" s="20" t="s">
        <v>1113</v>
      </c>
      <c r="M15" s="20"/>
    </row>
    <row r="16" spans="1:13" ht="15">
      <c r="A16" s="1" t="s">
        <v>166</v>
      </c>
      <c r="B16" s="67" t="s">
        <v>196</v>
      </c>
      <c r="C16" s="25">
        <v>2005</v>
      </c>
      <c r="D16" s="25" t="s">
        <v>192</v>
      </c>
      <c r="E16" s="89">
        <v>16</v>
      </c>
      <c r="F16" s="25">
        <v>16</v>
      </c>
      <c r="G16" s="20"/>
      <c r="H16" s="20"/>
      <c r="I16" s="20"/>
      <c r="J16" s="20"/>
      <c r="K16" s="20"/>
      <c r="L16" s="20"/>
      <c r="M16" s="20"/>
    </row>
    <row r="17" spans="1:13" ht="15">
      <c r="A17" s="1" t="s">
        <v>167</v>
      </c>
      <c r="B17" s="67" t="s">
        <v>70</v>
      </c>
      <c r="C17" s="25">
        <v>2005</v>
      </c>
      <c r="D17" s="25" t="s">
        <v>192</v>
      </c>
      <c r="E17" s="89">
        <v>16</v>
      </c>
      <c r="F17" s="25">
        <v>4</v>
      </c>
      <c r="G17" s="20"/>
      <c r="H17" s="20" t="s">
        <v>3</v>
      </c>
      <c r="I17" s="20"/>
      <c r="J17" s="20" t="s">
        <v>4</v>
      </c>
      <c r="K17" s="20"/>
      <c r="L17" s="20" t="s">
        <v>2</v>
      </c>
      <c r="M17" s="20"/>
    </row>
    <row r="18" spans="1:13" ht="15">
      <c r="A18" s="1" t="s">
        <v>13</v>
      </c>
      <c r="B18" s="67" t="s">
        <v>1349</v>
      </c>
      <c r="C18" s="25">
        <v>2005</v>
      </c>
      <c r="D18" s="25" t="s">
        <v>44</v>
      </c>
      <c r="E18" s="89">
        <v>13</v>
      </c>
      <c r="F18" s="25">
        <v>5</v>
      </c>
      <c r="G18" s="20"/>
      <c r="H18" s="20"/>
      <c r="I18" s="20"/>
      <c r="J18" s="20" t="s">
        <v>5</v>
      </c>
      <c r="K18" s="20"/>
      <c r="L18" s="20" t="s">
        <v>1</v>
      </c>
      <c r="M18" s="20"/>
    </row>
    <row r="19" spans="1:13" ht="15">
      <c r="A19" s="1" t="s">
        <v>14</v>
      </c>
      <c r="B19" s="1" t="s">
        <v>2055</v>
      </c>
      <c r="C19" s="13" t="s">
        <v>624</v>
      </c>
      <c r="D19" s="13" t="s">
        <v>178</v>
      </c>
      <c r="E19" s="18" t="s">
        <v>519</v>
      </c>
      <c r="F19" s="20"/>
      <c r="G19" s="20"/>
      <c r="H19" s="20"/>
      <c r="I19" s="20"/>
      <c r="J19" s="20"/>
      <c r="K19" s="20" t="s">
        <v>1</v>
      </c>
      <c r="L19" s="20" t="s">
        <v>10</v>
      </c>
      <c r="M19" s="20"/>
    </row>
    <row r="20" spans="1:13" ht="15">
      <c r="A20" s="1" t="s">
        <v>16</v>
      </c>
      <c r="B20" s="67" t="s">
        <v>204</v>
      </c>
      <c r="C20" s="25">
        <v>2005</v>
      </c>
      <c r="D20" s="25" t="s">
        <v>192</v>
      </c>
      <c r="E20" s="89">
        <v>12</v>
      </c>
      <c r="F20" s="25">
        <v>12</v>
      </c>
      <c r="G20" s="20"/>
      <c r="H20" s="20"/>
      <c r="I20" s="20"/>
      <c r="J20" s="68"/>
      <c r="K20" s="20"/>
      <c r="L20" s="20"/>
      <c r="M20" s="20"/>
    </row>
    <row r="21" spans="1:13" ht="15">
      <c r="A21" s="1" t="s">
        <v>17</v>
      </c>
      <c r="B21" s="1" t="s">
        <v>30</v>
      </c>
      <c r="C21" s="13" t="s">
        <v>624</v>
      </c>
      <c r="D21" s="25" t="s">
        <v>192</v>
      </c>
      <c r="E21" s="18" t="s">
        <v>8</v>
      </c>
      <c r="F21" s="20"/>
      <c r="G21" s="20"/>
      <c r="H21" s="20"/>
      <c r="I21" s="20"/>
      <c r="J21" s="20" t="s">
        <v>8</v>
      </c>
      <c r="K21" s="20"/>
      <c r="L21" s="20"/>
      <c r="M21" s="20"/>
    </row>
    <row r="22" spans="1:12" ht="15">
      <c r="A22" s="1" t="s">
        <v>18</v>
      </c>
      <c r="B22" s="422" t="s">
        <v>2168</v>
      </c>
      <c r="C22" s="390">
        <v>2005</v>
      </c>
      <c r="D22" s="390" t="s">
        <v>48</v>
      </c>
      <c r="E22" s="89">
        <v>7</v>
      </c>
      <c r="L22" s="86">
        <v>7</v>
      </c>
    </row>
    <row r="23" spans="1:13" ht="15">
      <c r="A23" s="1" t="s">
        <v>19</v>
      </c>
      <c r="B23" s="234" t="s">
        <v>1235</v>
      </c>
      <c r="C23" s="240">
        <v>2005</v>
      </c>
      <c r="D23" s="13" t="s">
        <v>175</v>
      </c>
      <c r="E23" s="18" t="s">
        <v>1681</v>
      </c>
      <c r="F23" s="20"/>
      <c r="G23" s="20"/>
      <c r="H23" s="20" t="s">
        <v>1681</v>
      </c>
      <c r="I23" s="20"/>
      <c r="J23" s="20"/>
      <c r="K23" s="20"/>
      <c r="L23" s="20"/>
      <c r="M23" s="20"/>
    </row>
    <row r="24" spans="1:13" ht="15">
      <c r="A24" s="1" t="s">
        <v>20</v>
      </c>
      <c r="B24" s="224" t="s">
        <v>1047</v>
      </c>
      <c r="C24" s="13" t="s">
        <v>624</v>
      </c>
      <c r="D24" s="13" t="s">
        <v>192</v>
      </c>
      <c r="E24" s="18" t="s">
        <v>3</v>
      </c>
      <c r="F24" s="20"/>
      <c r="G24" s="20"/>
      <c r="H24" s="20" t="s">
        <v>49</v>
      </c>
      <c r="I24" s="20" t="s">
        <v>49</v>
      </c>
      <c r="J24" s="20"/>
      <c r="K24" s="20"/>
      <c r="L24" s="20" t="s">
        <v>1</v>
      </c>
      <c r="M24" s="20"/>
    </row>
    <row r="25" spans="1:12" ht="15">
      <c r="A25" s="1" t="s">
        <v>21</v>
      </c>
      <c r="B25" s="443" t="s">
        <v>29</v>
      </c>
      <c r="C25" s="441">
        <v>2005</v>
      </c>
      <c r="D25" s="390" t="s">
        <v>2117</v>
      </c>
      <c r="E25" s="89">
        <v>4</v>
      </c>
      <c r="L25" s="86">
        <v>4</v>
      </c>
    </row>
    <row r="26" spans="1:13" ht="15">
      <c r="A26" s="1" t="s">
        <v>22</v>
      </c>
      <c r="B26" s="224" t="s">
        <v>1280</v>
      </c>
      <c r="C26" s="13" t="s">
        <v>624</v>
      </c>
      <c r="D26" s="13" t="s">
        <v>178</v>
      </c>
      <c r="E26" s="18" t="s">
        <v>1678</v>
      </c>
      <c r="F26" s="20"/>
      <c r="G26" s="20"/>
      <c r="H26" s="20" t="s">
        <v>1678</v>
      </c>
      <c r="I26" s="20"/>
      <c r="J26" s="20"/>
      <c r="K26" s="20"/>
      <c r="L26" s="20"/>
      <c r="M26" s="20"/>
    </row>
    <row r="27" spans="1:13" ht="15">
      <c r="A27" s="1" t="s">
        <v>23</v>
      </c>
      <c r="B27" s="12" t="s">
        <v>1385</v>
      </c>
      <c r="C27" s="13" t="s">
        <v>624</v>
      </c>
      <c r="D27" s="13" t="s">
        <v>178</v>
      </c>
      <c r="E27" s="18" t="s">
        <v>49</v>
      </c>
      <c r="F27" s="20"/>
      <c r="G27" s="20"/>
      <c r="H27" s="20" t="s">
        <v>49</v>
      </c>
      <c r="I27" s="20"/>
      <c r="J27" s="20"/>
      <c r="K27" s="20"/>
      <c r="L27" s="20"/>
      <c r="M27" s="20"/>
    </row>
    <row r="28" spans="1:13" ht="15">
      <c r="A28" s="1" t="s">
        <v>24</v>
      </c>
      <c r="B28" s="224" t="s">
        <v>145</v>
      </c>
      <c r="C28" s="13" t="s">
        <v>624</v>
      </c>
      <c r="D28" s="13" t="s">
        <v>174</v>
      </c>
      <c r="E28" s="18" t="s">
        <v>49</v>
      </c>
      <c r="F28" s="20"/>
      <c r="G28" s="20"/>
      <c r="H28" s="20" t="s">
        <v>49</v>
      </c>
      <c r="I28" s="20"/>
      <c r="J28" s="20"/>
      <c r="K28" s="20"/>
      <c r="L28" s="20"/>
      <c r="M28" s="20"/>
    </row>
    <row r="29" spans="1:12" ht="15">
      <c r="A29" s="1" t="s">
        <v>25</v>
      </c>
      <c r="B29" s="422" t="s">
        <v>43</v>
      </c>
      <c r="C29" s="442">
        <v>2005</v>
      </c>
      <c r="D29" s="390" t="s">
        <v>175</v>
      </c>
      <c r="E29" s="89">
        <v>1</v>
      </c>
      <c r="L29" s="86">
        <v>1</v>
      </c>
    </row>
    <row r="30" spans="1:12" ht="15">
      <c r="A30" s="1" t="s">
        <v>26</v>
      </c>
      <c r="B30" s="422" t="s">
        <v>2169</v>
      </c>
      <c r="C30" s="441">
        <v>2005</v>
      </c>
      <c r="D30" s="390" t="s">
        <v>2117</v>
      </c>
      <c r="E30" s="89">
        <v>1</v>
      </c>
      <c r="L30" s="86">
        <v>1</v>
      </c>
    </row>
    <row r="31" spans="1:12" ht="15">
      <c r="A31" s="1" t="s">
        <v>27</v>
      </c>
      <c r="B31" s="422" t="s">
        <v>246</v>
      </c>
      <c r="C31" s="390">
        <v>2005</v>
      </c>
      <c r="D31" s="390" t="s">
        <v>177</v>
      </c>
      <c r="E31" s="89">
        <v>1</v>
      </c>
      <c r="L31" s="86">
        <v>1</v>
      </c>
    </row>
    <row r="32" spans="1:13" ht="15">
      <c r="A32" s="1" t="s">
        <v>28</v>
      </c>
      <c r="B32" s="224" t="s">
        <v>1301</v>
      </c>
      <c r="C32" s="13" t="s">
        <v>624</v>
      </c>
      <c r="D32" s="13" t="s">
        <v>178</v>
      </c>
      <c r="E32" s="18" t="s">
        <v>1677</v>
      </c>
      <c r="F32" s="20"/>
      <c r="G32" s="20"/>
      <c r="H32" s="20" t="s">
        <v>1677</v>
      </c>
      <c r="I32" s="20"/>
      <c r="J32" s="20"/>
      <c r="K32" s="20"/>
      <c r="L32" s="20"/>
      <c r="M32" s="20"/>
    </row>
  </sheetData>
  <sheetProtection/>
  <mergeCells count="2">
    <mergeCell ref="A1:M1"/>
    <mergeCell ref="A2:M2"/>
  </mergeCells>
  <printOptions/>
  <pageMargins left="0.40625" right="0.34375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4"/>
  <sheetViews>
    <sheetView view="pageLayout" workbookViewId="0" topLeftCell="A1">
      <selection activeCell="D15" sqref="D15"/>
    </sheetView>
  </sheetViews>
  <sheetFormatPr defaultColWidth="9.00390625" defaultRowHeight="12.75"/>
  <cols>
    <col min="1" max="1" width="5.625" style="5" customWidth="1"/>
    <col min="2" max="2" width="19.875" style="1" customWidth="1"/>
    <col min="3" max="3" width="5.625" style="12" customWidth="1"/>
    <col min="4" max="4" width="18.875" style="12" customWidth="1"/>
    <col min="5" max="5" width="6.875" style="1" customWidth="1"/>
    <col min="6" max="12" width="5.00390625" style="1" customWidth="1"/>
    <col min="13" max="13" width="5.875" style="1" customWidth="1"/>
    <col min="14" max="16384" width="9.125" style="1" customWidth="1"/>
  </cols>
  <sheetData>
    <row r="1" spans="1:13" ht="23.25" customHeight="1">
      <c r="A1" s="451" t="s">
        <v>171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</row>
    <row r="2" spans="1:13" ht="18.75" customHeight="1">
      <c r="A2" s="452" t="s">
        <v>400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</row>
    <row r="3" spans="1:5" ht="6.75" customHeight="1">
      <c r="A3" s="2"/>
      <c r="B3" s="2"/>
      <c r="C3" s="10"/>
      <c r="D3" s="10"/>
      <c r="E3" s="2"/>
    </row>
    <row r="4" spans="1:13" ht="14.25">
      <c r="A4" s="16" t="s">
        <v>90</v>
      </c>
      <c r="B4" s="16" t="s">
        <v>89</v>
      </c>
      <c r="C4" s="16" t="s">
        <v>91</v>
      </c>
      <c r="D4" s="16" t="s">
        <v>88</v>
      </c>
      <c r="E4" s="15" t="s">
        <v>87</v>
      </c>
      <c r="F4" s="14" t="s">
        <v>79</v>
      </c>
      <c r="G4" s="14" t="s">
        <v>80</v>
      </c>
      <c r="H4" s="14" t="s">
        <v>81</v>
      </c>
      <c r="I4" s="14" t="s">
        <v>82</v>
      </c>
      <c r="J4" s="14" t="s">
        <v>83</v>
      </c>
      <c r="K4" s="14" t="s">
        <v>84</v>
      </c>
      <c r="L4" s="14" t="s">
        <v>85</v>
      </c>
      <c r="M4" s="14" t="s">
        <v>86</v>
      </c>
    </row>
    <row r="5" spans="1:5" ht="7.5" customHeight="1">
      <c r="A5" s="3"/>
      <c r="B5" s="3"/>
      <c r="C5" s="11"/>
      <c r="D5" s="11"/>
      <c r="E5" s="3"/>
    </row>
    <row r="6" spans="1:13" ht="15">
      <c r="A6" s="1" t="s">
        <v>0</v>
      </c>
      <c r="B6" s="288" t="s">
        <v>190</v>
      </c>
      <c r="C6" s="241">
        <v>2006</v>
      </c>
      <c r="D6" s="241" t="s">
        <v>175</v>
      </c>
      <c r="E6" s="289">
        <v>55.75</v>
      </c>
      <c r="F6" s="88">
        <v>19</v>
      </c>
      <c r="G6" s="27" t="s">
        <v>10</v>
      </c>
      <c r="H6" s="27" t="s">
        <v>1682</v>
      </c>
      <c r="I6" s="27" t="s">
        <v>5</v>
      </c>
      <c r="J6" s="27"/>
      <c r="K6" s="22" t="s">
        <v>4</v>
      </c>
      <c r="L6" s="22" t="s">
        <v>2221</v>
      </c>
      <c r="M6" s="22"/>
    </row>
    <row r="7" spans="1:13" ht="15">
      <c r="A7" s="1" t="s">
        <v>122</v>
      </c>
      <c r="B7" s="288" t="s">
        <v>194</v>
      </c>
      <c r="C7" s="241">
        <v>2006</v>
      </c>
      <c r="D7" s="241" t="s">
        <v>175</v>
      </c>
      <c r="E7" s="289">
        <v>27</v>
      </c>
      <c r="F7" s="88">
        <v>17</v>
      </c>
      <c r="G7" s="27"/>
      <c r="H7" s="27"/>
      <c r="I7" s="27"/>
      <c r="J7" s="27" t="s">
        <v>9</v>
      </c>
      <c r="K7" s="22"/>
      <c r="L7" s="22"/>
      <c r="M7" s="22"/>
    </row>
    <row r="8" spans="1:13" ht="15">
      <c r="A8" s="1" t="s">
        <v>123</v>
      </c>
      <c r="B8" s="288" t="s">
        <v>213</v>
      </c>
      <c r="C8" s="241">
        <v>2006</v>
      </c>
      <c r="D8" s="241" t="s">
        <v>192</v>
      </c>
      <c r="E8" s="289">
        <v>22.25</v>
      </c>
      <c r="F8" s="88">
        <v>7</v>
      </c>
      <c r="G8" s="27"/>
      <c r="H8" s="27"/>
      <c r="I8" s="27"/>
      <c r="J8" s="27" t="s">
        <v>432</v>
      </c>
      <c r="K8" s="22"/>
      <c r="L8" s="22" t="s">
        <v>1678</v>
      </c>
      <c r="M8" s="22"/>
    </row>
    <row r="9" spans="1:13" ht="15" customHeight="1">
      <c r="A9" s="1" t="s">
        <v>124</v>
      </c>
      <c r="B9" s="12" t="s">
        <v>229</v>
      </c>
      <c r="C9" s="241">
        <v>2006</v>
      </c>
      <c r="D9" s="241" t="s">
        <v>192</v>
      </c>
      <c r="E9" s="29" t="s">
        <v>519</v>
      </c>
      <c r="F9" s="27"/>
      <c r="G9" s="27"/>
      <c r="H9" s="27"/>
      <c r="I9" s="27"/>
      <c r="J9" s="27" t="s">
        <v>519</v>
      </c>
      <c r="K9" s="22"/>
      <c r="L9" s="22"/>
      <c r="M9" s="22"/>
    </row>
    <row r="10" spans="1:13" ht="15" customHeight="1">
      <c r="A10" s="1" t="s">
        <v>125</v>
      </c>
      <c r="B10" s="389" t="s">
        <v>2238</v>
      </c>
      <c r="C10" s="390">
        <v>2006</v>
      </c>
      <c r="D10" s="390" t="s">
        <v>37</v>
      </c>
      <c r="E10" s="89">
        <v>3</v>
      </c>
      <c r="L10" s="86">
        <v>3</v>
      </c>
      <c r="M10" s="22"/>
    </row>
    <row r="11" spans="1:12" ht="14.25" customHeight="1">
      <c r="A11" s="1" t="s">
        <v>126</v>
      </c>
      <c r="B11" s="12" t="s">
        <v>1156</v>
      </c>
      <c r="C11" s="13" t="s">
        <v>618</v>
      </c>
      <c r="D11" s="13" t="s">
        <v>176</v>
      </c>
      <c r="E11" s="29" t="s">
        <v>49</v>
      </c>
      <c r="F11" s="12"/>
      <c r="G11" s="12"/>
      <c r="H11" s="12"/>
      <c r="I11" s="12"/>
      <c r="J11" s="12" t="s">
        <v>49</v>
      </c>
      <c r="K11" s="22"/>
      <c r="L11" s="22"/>
    </row>
    <row r="12" spans="1:10" ht="15" customHeight="1">
      <c r="A12" s="1" t="s">
        <v>127</v>
      </c>
      <c r="B12" s="12" t="s">
        <v>1079</v>
      </c>
      <c r="C12" s="13" t="s">
        <v>618</v>
      </c>
      <c r="D12" s="13" t="s">
        <v>176</v>
      </c>
      <c r="E12" s="29" t="s">
        <v>1683</v>
      </c>
      <c r="F12" s="27"/>
      <c r="G12" s="27"/>
      <c r="H12" s="27" t="s">
        <v>1683</v>
      </c>
      <c r="I12" s="27"/>
      <c r="J12" s="27"/>
    </row>
    <row r="13" spans="1:12" ht="15">
      <c r="A13" s="1" t="s">
        <v>128</v>
      </c>
      <c r="B13" s="1" t="s">
        <v>1027</v>
      </c>
      <c r="C13" s="22" t="s">
        <v>618</v>
      </c>
      <c r="D13" s="390" t="s">
        <v>47</v>
      </c>
      <c r="E13" s="89">
        <v>0.5</v>
      </c>
      <c r="L13" s="86">
        <v>0.5</v>
      </c>
    </row>
    <row r="14" spans="1:12" ht="15">
      <c r="A14" s="1" t="s">
        <v>164</v>
      </c>
      <c r="B14" s="7" t="s">
        <v>2232</v>
      </c>
      <c r="C14" s="22" t="s">
        <v>618</v>
      </c>
      <c r="D14" s="390" t="s">
        <v>47</v>
      </c>
      <c r="E14" s="89">
        <v>0.5</v>
      </c>
      <c r="L14" s="86">
        <v>0.5</v>
      </c>
    </row>
  </sheetData>
  <sheetProtection/>
  <mergeCells count="2">
    <mergeCell ref="A1:M1"/>
    <mergeCell ref="A2:M2"/>
  </mergeCells>
  <printOptions/>
  <pageMargins left="0.34375" right="0.3854166666666667" top="0.5104166666666666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5"/>
  <sheetViews>
    <sheetView view="pageLayout" workbookViewId="0" topLeftCell="A1">
      <selection activeCell="E7" sqref="E7"/>
    </sheetView>
  </sheetViews>
  <sheetFormatPr defaultColWidth="9.00390625" defaultRowHeight="12.75"/>
  <cols>
    <col min="1" max="1" width="5.625" style="5" customWidth="1"/>
    <col min="2" max="2" width="20.625" style="1" customWidth="1"/>
    <col min="3" max="3" width="5.625" style="12" customWidth="1"/>
    <col min="4" max="4" width="18.375" style="12" customWidth="1"/>
    <col min="5" max="5" width="7.625" style="1" customWidth="1"/>
    <col min="6" max="10" width="5.00390625" style="1" customWidth="1"/>
    <col min="11" max="11" width="4.25390625" style="1" customWidth="1"/>
    <col min="12" max="12" width="5.75390625" style="1" customWidth="1"/>
    <col min="13" max="13" width="5.00390625" style="1" customWidth="1"/>
    <col min="14" max="16384" width="9.125" style="1" customWidth="1"/>
  </cols>
  <sheetData>
    <row r="1" spans="1:13" ht="23.25" customHeight="1">
      <c r="A1" s="451" t="s">
        <v>171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</row>
    <row r="2" spans="1:13" ht="18.75" customHeight="1">
      <c r="A2" s="452" t="s">
        <v>94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</row>
    <row r="3" spans="1:5" ht="6.75" customHeight="1">
      <c r="A3" s="2"/>
      <c r="B3" s="2"/>
      <c r="C3" s="10"/>
      <c r="D3" s="10"/>
      <c r="E3" s="2"/>
    </row>
    <row r="4" spans="1:13" ht="14.25">
      <c r="A4" s="16" t="s">
        <v>90</v>
      </c>
      <c r="B4" s="16" t="s">
        <v>93</v>
      </c>
      <c r="C4" s="16" t="s">
        <v>91</v>
      </c>
      <c r="D4" s="16" t="s">
        <v>88</v>
      </c>
      <c r="E4" s="15" t="s">
        <v>87</v>
      </c>
      <c r="F4" s="14" t="s">
        <v>79</v>
      </c>
      <c r="G4" s="14" t="s">
        <v>80</v>
      </c>
      <c r="H4" s="14" t="s">
        <v>81</v>
      </c>
      <c r="I4" s="14" t="s">
        <v>82</v>
      </c>
      <c r="J4" s="14" t="s">
        <v>83</v>
      </c>
      <c r="K4" s="14" t="s">
        <v>84</v>
      </c>
      <c r="L4" s="14" t="s">
        <v>85</v>
      </c>
      <c r="M4" s="14" t="s">
        <v>86</v>
      </c>
    </row>
    <row r="5" spans="1:5" ht="7.5" customHeight="1">
      <c r="A5" s="3"/>
      <c r="B5" s="3"/>
      <c r="C5" s="11"/>
      <c r="D5" s="11"/>
      <c r="E5" s="3"/>
    </row>
    <row r="6" spans="1:13" ht="15">
      <c r="A6" s="1" t="s">
        <v>0</v>
      </c>
      <c r="B6" s="66" t="s">
        <v>63</v>
      </c>
      <c r="C6" s="25">
        <v>2004</v>
      </c>
      <c r="D6" s="220" t="s">
        <v>44</v>
      </c>
      <c r="E6" s="89">
        <v>169.5</v>
      </c>
      <c r="F6" s="25">
        <v>30</v>
      </c>
      <c r="G6" s="20" t="s">
        <v>452</v>
      </c>
      <c r="H6" s="20" t="s">
        <v>1684</v>
      </c>
      <c r="I6" s="20" t="s">
        <v>452</v>
      </c>
      <c r="J6" s="20" t="s">
        <v>452</v>
      </c>
      <c r="K6" s="20"/>
      <c r="L6" s="86">
        <v>24.75</v>
      </c>
      <c r="M6" s="20"/>
    </row>
    <row r="7" spans="1:13" ht="15">
      <c r="A7" s="1" t="s">
        <v>122</v>
      </c>
      <c r="B7" s="66" t="s">
        <v>62</v>
      </c>
      <c r="C7" s="25">
        <v>2004</v>
      </c>
      <c r="D7" s="220" t="s">
        <v>192</v>
      </c>
      <c r="E7" s="89">
        <v>146</v>
      </c>
      <c r="F7" s="25">
        <v>22</v>
      </c>
      <c r="G7" s="20" t="s">
        <v>425</v>
      </c>
      <c r="H7" s="20" t="s">
        <v>432</v>
      </c>
      <c r="I7" s="20" t="s">
        <v>51</v>
      </c>
      <c r="J7" s="20" t="s">
        <v>478</v>
      </c>
      <c r="K7" s="20" t="s">
        <v>452</v>
      </c>
      <c r="L7" s="86">
        <v>19</v>
      </c>
      <c r="M7" s="20"/>
    </row>
    <row r="8" spans="1:13" ht="15">
      <c r="A8" s="1" t="s">
        <v>123</v>
      </c>
      <c r="B8" s="66" t="s">
        <v>61</v>
      </c>
      <c r="C8" s="25">
        <v>2004</v>
      </c>
      <c r="D8" s="220" t="s">
        <v>192</v>
      </c>
      <c r="E8" s="89">
        <v>138.5</v>
      </c>
      <c r="F8" s="25">
        <v>27</v>
      </c>
      <c r="G8" s="20" t="s">
        <v>467</v>
      </c>
      <c r="H8" s="20" t="s">
        <v>1679</v>
      </c>
      <c r="I8" s="20" t="s">
        <v>431</v>
      </c>
      <c r="J8" s="20" t="s">
        <v>422</v>
      </c>
      <c r="K8" s="20" t="s">
        <v>500</v>
      </c>
      <c r="L8" s="86">
        <v>11</v>
      </c>
      <c r="M8" s="20"/>
    </row>
    <row r="9" spans="1:13" ht="15">
      <c r="A9" s="1" t="s">
        <v>124</v>
      </c>
      <c r="B9" s="66" t="s">
        <v>64</v>
      </c>
      <c r="C9" s="25">
        <v>2004</v>
      </c>
      <c r="D9" s="220" t="s">
        <v>44</v>
      </c>
      <c r="E9" s="89">
        <v>121.5</v>
      </c>
      <c r="F9" s="25">
        <v>7</v>
      </c>
      <c r="G9" s="20" t="s">
        <v>500</v>
      </c>
      <c r="H9" s="20" t="s">
        <v>1685</v>
      </c>
      <c r="I9" s="20" t="s">
        <v>425</v>
      </c>
      <c r="J9" s="20" t="s">
        <v>9</v>
      </c>
      <c r="K9" s="20" t="s">
        <v>467</v>
      </c>
      <c r="L9" s="86">
        <v>18.75</v>
      </c>
      <c r="M9" s="20"/>
    </row>
    <row r="10" spans="1:13" ht="15">
      <c r="A10" s="1" t="s">
        <v>125</v>
      </c>
      <c r="B10" s="1" t="s">
        <v>1237</v>
      </c>
      <c r="C10" s="13" t="s">
        <v>454</v>
      </c>
      <c r="D10" s="13" t="s">
        <v>175</v>
      </c>
      <c r="E10" s="18" t="s">
        <v>2225</v>
      </c>
      <c r="F10" s="20"/>
      <c r="G10" s="20" t="s">
        <v>422</v>
      </c>
      <c r="H10" s="20" t="s">
        <v>1675</v>
      </c>
      <c r="I10" s="20" t="s">
        <v>467</v>
      </c>
      <c r="J10" s="20" t="s">
        <v>512</v>
      </c>
      <c r="K10" s="20"/>
      <c r="L10" s="86">
        <v>24.25</v>
      </c>
      <c r="M10" s="20"/>
    </row>
    <row r="11" spans="1:13" ht="15">
      <c r="A11" s="1" t="s">
        <v>126</v>
      </c>
      <c r="B11" s="1" t="s">
        <v>506</v>
      </c>
      <c r="C11" s="13" t="s">
        <v>454</v>
      </c>
      <c r="D11" s="13" t="s">
        <v>178</v>
      </c>
      <c r="E11" s="18" t="s">
        <v>2229</v>
      </c>
      <c r="F11" s="20"/>
      <c r="G11" s="20" t="s">
        <v>513</v>
      </c>
      <c r="H11" s="20" t="s">
        <v>1687</v>
      </c>
      <c r="I11" s="20" t="s">
        <v>513</v>
      </c>
      <c r="J11" s="20" t="s">
        <v>425</v>
      </c>
      <c r="K11" s="20" t="s">
        <v>478</v>
      </c>
      <c r="L11" s="86">
        <v>17</v>
      </c>
      <c r="M11" s="20"/>
    </row>
    <row r="12" spans="1:13" ht="15">
      <c r="A12" s="1" t="s">
        <v>127</v>
      </c>
      <c r="B12" s="66" t="s">
        <v>65</v>
      </c>
      <c r="C12" s="25">
        <v>2004</v>
      </c>
      <c r="D12" s="220" t="s">
        <v>44</v>
      </c>
      <c r="E12" s="89">
        <v>83</v>
      </c>
      <c r="F12" s="25">
        <v>19</v>
      </c>
      <c r="G12" s="20" t="s">
        <v>512</v>
      </c>
      <c r="H12" s="20" t="s">
        <v>2</v>
      </c>
      <c r="I12" s="20" t="s">
        <v>10</v>
      </c>
      <c r="J12" s="20" t="s">
        <v>4</v>
      </c>
      <c r="K12" s="20" t="s">
        <v>422</v>
      </c>
      <c r="L12" s="20" t="s">
        <v>8</v>
      </c>
      <c r="M12" s="20"/>
    </row>
    <row r="13" spans="1:13" ht="15">
      <c r="A13" s="1" t="s">
        <v>128</v>
      </c>
      <c r="B13" s="66" t="s">
        <v>169</v>
      </c>
      <c r="C13" s="25">
        <v>2004</v>
      </c>
      <c r="D13" s="220" t="s">
        <v>175</v>
      </c>
      <c r="E13" s="89">
        <v>80.25</v>
      </c>
      <c r="F13" s="25">
        <v>18</v>
      </c>
      <c r="G13" s="20" t="s">
        <v>478</v>
      </c>
      <c r="H13" s="20"/>
      <c r="I13" s="20" t="s">
        <v>422</v>
      </c>
      <c r="J13" s="20"/>
      <c r="K13" s="20"/>
      <c r="L13" s="86">
        <v>16.25</v>
      </c>
      <c r="M13" s="20"/>
    </row>
    <row r="14" spans="1:13" ht="15">
      <c r="A14" s="1" t="s">
        <v>164</v>
      </c>
      <c r="B14" s="1" t="s">
        <v>486</v>
      </c>
      <c r="C14" s="13" t="s">
        <v>454</v>
      </c>
      <c r="D14" s="13" t="s">
        <v>44</v>
      </c>
      <c r="E14" s="18" t="s">
        <v>1139</v>
      </c>
      <c r="F14" s="20"/>
      <c r="G14" s="20" t="s">
        <v>51</v>
      </c>
      <c r="H14" s="20" t="s">
        <v>9</v>
      </c>
      <c r="I14" s="20" t="s">
        <v>495</v>
      </c>
      <c r="J14" s="20"/>
      <c r="K14" s="20" t="s">
        <v>431</v>
      </c>
      <c r="L14" s="86">
        <v>16</v>
      </c>
      <c r="M14" s="20"/>
    </row>
    <row r="15" spans="1:13" ht="15">
      <c r="A15" s="1" t="s">
        <v>165</v>
      </c>
      <c r="B15" s="66" t="s">
        <v>67</v>
      </c>
      <c r="C15" s="25">
        <v>2004</v>
      </c>
      <c r="D15" s="220" t="s">
        <v>48</v>
      </c>
      <c r="E15" s="89">
        <v>75</v>
      </c>
      <c r="F15" s="25">
        <v>16</v>
      </c>
      <c r="G15" s="20" t="s">
        <v>431</v>
      </c>
      <c r="H15" s="20" t="s">
        <v>431</v>
      </c>
      <c r="I15" s="20"/>
      <c r="J15" s="20" t="s">
        <v>467</v>
      </c>
      <c r="K15" s="20"/>
      <c r="L15" s="20"/>
      <c r="M15" s="20"/>
    </row>
    <row r="16" spans="1:13" ht="15">
      <c r="A16" s="1" t="s">
        <v>166</v>
      </c>
      <c r="B16" s="66" t="s">
        <v>146</v>
      </c>
      <c r="C16" s="25">
        <v>2004</v>
      </c>
      <c r="D16" s="220" t="s">
        <v>48</v>
      </c>
      <c r="E16" s="89">
        <v>67</v>
      </c>
      <c r="F16" s="25">
        <v>5</v>
      </c>
      <c r="G16" s="20" t="s">
        <v>519</v>
      </c>
      <c r="H16" s="20" t="s">
        <v>512</v>
      </c>
      <c r="I16" s="20" t="s">
        <v>432</v>
      </c>
      <c r="J16" s="20" t="s">
        <v>8</v>
      </c>
      <c r="K16" s="20" t="s">
        <v>432</v>
      </c>
      <c r="L16" s="20"/>
      <c r="M16" s="20"/>
    </row>
    <row r="17" spans="1:13" ht="15">
      <c r="A17" s="1" t="s">
        <v>167</v>
      </c>
      <c r="B17" s="66" t="s">
        <v>68</v>
      </c>
      <c r="C17" s="25">
        <v>2004</v>
      </c>
      <c r="D17" s="220" t="s">
        <v>192</v>
      </c>
      <c r="E17" s="89">
        <v>66</v>
      </c>
      <c r="F17" s="25">
        <v>24</v>
      </c>
      <c r="G17" s="20" t="s">
        <v>10</v>
      </c>
      <c r="H17" s="20" t="s">
        <v>7</v>
      </c>
      <c r="I17" s="20" t="s">
        <v>519</v>
      </c>
      <c r="J17" s="20" t="s">
        <v>6</v>
      </c>
      <c r="K17" s="20"/>
      <c r="L17" s="86">
        <v>3</v>
      </c>
      <c r="M17" s="20"/>
    </row>
    <row r="18" spans="1:13" ht="15">
      <c r="A18" s="1" t="s">
        <v>13</v>
      </c>
      <c r="B18" s="66" t="s">
        <v>66</v>
      </c>
      <c r="C18" s="25">
        <v>2004</v>
      </c>
      <c r="D18" s="220" t="s">
        <v>44</v>
      </c>
      <c r="E18" s="89">
        <v>52</v>
      </c>
      <c r="F18" s="25">
        <v>20</v>
      </c>
      <c r="G18" s="20" t="s">
        <v>1</v>
      </c>
      <c r="H18" s="20"/>
      <c r="I18" s="20"/>
      <c r="J18" s="20" t="s">
        <v>424</v>
      </c>
      <c r="K18" s="20" t="s">
        <v>8</v>
      </c>
      <c r="L18" s="20"/>
      <c r="M18" s="20"/>
    </row>
    <row r="19" spans="1:13" ht="15">
      <c r="A19" s="1" t="s">
        <v>14</v>
      </c>
      <c r="B19" s="1" t="s">
        <v>1510</v>
      </c>
      <c r="C19" s="27" t="s">
        <v>454</v>
      </c>
      <c r="D19" s="27" t="s">
        <v>175</v>
      </c>
      <c r="E19" s="18" t="s">
        <v>2033</v>
      </c>
      <c r="F19" s="20"/>
      <c r="G19" s="20"/>
      <c r="H19" s="20" t="s">
        <v>1689</v>
      </c>
      <c r="I19" s="20" t="s">
        <v>500</v>
      </c>
      <c r="J19" s="20" t="s">
        <v>495</v>
      </c>
      <c r="K19" s="20"/>
      <c r="L19" s="20"/>
      <c r="M19" s="20"/>
    </row>
    <row r="20" spans="1:13" ht="15">
      <c r="A20" s="1" t="s">
        <v>16</v>
      </c>
      <c r="B20" s="1" t="s">
        <v>160</v>
      </c>
      <c r="C20" s="13" t="s">
        <v>454</v>
      </c>
      <c r="D20" s="13" t="s">
        <v>175</v>
      </c>
      <c r="E20" s="18" t="s">
        <v>2226</v>
      </c>
      <c r="F20" s="20"/>
      <c r="G20" s="20" t="s">
        <v>8</v>
      </c>
      <c r="H20" s="20" t="s">
        <v>1686</v>
      </c>
      <c r="I20" s="20"/>
      <c r="J20" s="20"/>
      <c r="K20" s="20" t="s">
        <v>7</v>
      </c>
      <c r="L20" s="86">
        <v>11.75</v>
      </c>
      <c r="M20" s="20"/>
    </row>
    <row r="21" spans="1:13" ht="15">
      <c r="A21" s="1" t="s">
        <v>17</v>
      </c>
      <c r="B21" s="1" t="s">
        <v>557</v>
      </c>
      <c r="C21" s="13" t="s">
        <v>454</v>
      </c>
      <c r="D21" s="13" t="s">
        <v>47</v>
      </c>
      <c r="E21" s="18" t="s">
        <v>2230</v>
      </c>
      <c r="F21" s="20"/>
      <c r="G21" s="20" t="s">
        <v>3</v>
      </c>
      <c r="H21" s="20" t="s">
        <v>1</v>
      </c>
      <c r="I21" s="20" t="s">
        <v>9</v>
      </c>
      <c r="J21" s="20"/>
      <c r="K21" s="20"/>
      <c r="L21" s="86">
        <v>13.5</v>
      </c>
      <c r="M21" s="20"/>
    </row>
    <row r="22" spans="1:13" ht="15">
      <c r="A22" s="1" t="s">
        <v>18</v>
      </c>
      <c r="B22" s="1" t="s">
        <v>514</v>
      </c>
      <c r="C22" s="13" t="s">
        <v>454</v>
      </c>
      <c r="D22" s="13" t="s">
        <v>178</v>
      </c>
      <c r="E22" s="18" t="s">
        <v>467</v>
      </c>
      <c r="F22" s="20"/>
      <c r="G22" s="20" t="s">
        <v>432</v>
      </c>
      <c r="H22" s="20"/>
      <c r="I22" s="20" t="s">
        <v>4</v>
      </c>
      <c r="J22" s="20" t="s">
        <v>7</v>
      </c>
      <c r="K22" s="20"/>
      <c r="L22" s="20"/>
      <c r="M22" s="20"/>
    </row>
    <row r="23" spans="1:13" ht="15">
      <c r="A23" s="1" t="s">
        <v>19</v>
      </c>
      <c r="B23" s="1" t="s">
        <v>1238</v>
      </c>
      <c r="C23" s="13" t="s">
        <v>454</v>
      </c>
      <c r="D23" s="13" t="s">
        <v>175</v>
      </c>
      <c r="E23" s="18" t="s">
        <v>2218</v>
      </c>
      <c r="F23" s="20"/>
      <c r="G23" s="20" t="s">
        <v>2</v>
      </c>
      <c r="H23" s="20"/>
      <c r="I23" s="20" t="s">
        <v>5</v>
      </c>
      <c r="J23" s="20"/>
      <c r="K23" s="20" t="s">
        <v>519</v>
      </c>
      <c r="L23" s="20" t="s">
        <v>1677</v>
      </c>
      <c r="M23" s="20"/>
    </row>
    <row r="24" spans="1:13" ht="15">
      <c r="A24" s="1" t="s">
        <v>20</v>
      </c>
      <c r="B24" s="1" t="s">
        <v>368</v>
      </c>
      <c r="C24" s="27" t="s">
        <v>454</v>
      </c>
      <c r="D24" s="27" t="s">
        <v>178</v>
      </c>
      <c r="E24" s="18" t="s">
        <v>495</v>
      </c>
      <c r="F24" s="20"/>
      <c r="G24" s="20"/>
      <c r="H24" s="20" t="s">
        <v>1</v>
      </c>
      <c r="I24" s="20" t="s">
        <v>3</v>
      </c>
      <c r="J24" s="20"/>
      <c r="K24" s="20" t="s">
        <v>512</v>
      </c>
      <c r="L24" s="86">
        <v>13.75</v>
      </c>
      <c r="M24" s="20"/>
    </row>
    <row r="25" spans="1:13" ht="15">
      <c r="A25" s="1" t="s">
        <v>21</v>
      </c>
      <c r="B25" s="1" t="s">
        <v>69</v>
      </c>
      <c r="C25" s="13" t="s">
        <v>454</v>
      </c>
      <c r="D25" s="13" t="s">
        <v>192</v>
      </c>
      <c r="E25" s="18" t="s">
        <v>1690</v>
      </c>
      <c r="F25" s="20"/>
      <c r="G25" s="20" t="s">
        <v>9</v>
      </c>
      <c r="H25" s="20" t="s">
        <v>1688</v>
      </c>
      <c r="I25" s="20"/>
      <c r="J25" s="20"/>
      <c r="K25" s="20"/>
      <c r="L25" s="20"/>
      <c r="M25" s="20"/>
    </row>
    <row r="26" spans="1:13" ht="15">
      <c r="A26" s="1" t="s">
        <v>22</v>
      </c>
      <c r="B26" s="1" t="s">
        <v>2045</v>
      </c>
      <c r="C26" s="13" t="s">
        <v>454</v>
      </c>
      <c r="D26" s="13" t="s">
        <v>173</v>
      </c>
      <c r="E26" s="18" t="s">
        <v>513</v>
      </c>
      <c r="F26" s="20"/>
      <c r="G26" s="20"/>
      <c r="H26" s="20"/>
      <c r="I26" s="20"/>
      <c r="J26" s="20"/>
      <c r="K26" s="20" t="s">
        <v>5</v>
      </c>
      <c r="L26" s="86">
        <v>9</v>
      </c>
      <c r="M26" s="20"/>
    </row>
    <row r="27" spans="1:13" ht="15">
      <c r="A27" s="1" t="s">
        <v>23</v>
      </c>
      <c r="B27" s="66" t="s">
        <v>336</v>
      </c>
      <c r="C27" s="25">
        <v>2004</v>
      </c>
      <c r="D27" s="220" t="s">
        <v>192</v>
      </c>
      <c r="E27" s="89">
        <v>11</v>
      </c>
      <c r="F27" s="25">
        <v>3</v>
      </c>
      <c r="G27" s="20"/>
      <c r="H27" s="20" t="s">
        <v>5</v>
      </c>
      <c r="I27" s="20" t="s">
        <v>1</v>
      </c>
      <c r="J27" s="20"/>
      <c r="K27" s="20"/>
      <c r="L27" s="20"/>
      <c r="M27" s="20"/>
    </row>
    <row r="28" spans="1:13" ht="15">
      <c r="A28" s="1" t="s">
        <v>24</v>
      </c>
      <c r="B28" s="1" t="s">
        <v>552</v>
      </c>
      <c r="C28" s="13" t="s">
        <v>454</v>
      </c>
      <c r="D28" s="13" t="s">
        <v>48</v>
      </c>
      <c r="E28" s="18" t="s">
        <v>9</v>
      </c>
      <c r="F28" s="20"/>
      <c r="G28" s="20" t="s">
        <v>4</v>
      </c>
      <c r="H28" s="20" t="s">
        <v>4</v>
      </c>
      <c r="I28" s="20"/>
      <c r="J28" s="20"/>
      <c r="K28" s="20"/>
      <c r="L28" s="20"/>
      <c r="M28" s="20"/>
    </row>
    <row r="29" spans="1:13" ht="15">
      <c r="A29" s="1" t="s">
        <v>25</v>
      </c>
      <c r="B29" s="422" t="s">
        <v>2173</v>
      </c>
      <c r="C29" s="390">
        <v>2004</v>
      </c>
      <c r="D29" s="13" t="s">
        <v>178</v>
      </c>
      <c r="E29" s="89">
        <v>7</v>
      </c>
      <c r="L29" s="86">
        <v>7</v>
      </c>
      <c r="M29" s="20"/>
    </row>
    <row r="30" spans="1:13" ht="15">
      <c r="A30" s="1" t="s">
        <v>26</v>
      </c>
      <c r="B30" s="422" t="s">
        <v>2111</v>
      </c>
      <c r="C30" s="390">
        <v>2004</v>
      </c>
      <c r="D30" s="13" t="s">
        <v>178</v>
      </c>
      <c r="E30" s="89">
        <v>5</v>
      </c>
      <c r="L30" s="86">
        <v>5</v>
      </c>
      <c r="M30" s="20"/>
    </row>
    <row r="31" spans="1:13" ht="15">
      <c r="A31" s="1" t="s">
        <v>27</v>
      </c>
      <c r="B31" s="422" t="s">
        <v>2133</v>
      </c>
      <c r="C31" s="390">
        <v>2004</v>
      </c>
      <c r="D31" s="13" t="s">
        <v>178</v>
      </c>
      <c r="E31" s="89">
        <v>4</v>
      </c>
      <c r="L31" s="86">
        <v>4</v>
      </c>
      <c r="M31" s="20"/>
    </row>
    <row r="32" spans="1:12" ht="15">
      <c r="A32" s="1" t="s">
        <v>28</v>
      </c>
      <c r="B32" s="1" t="s">
        <v>1874</v>
      </c>
      <c r="C32" s="13" t="s">
        <v>454</v>
      </c>
      <c r="D32" s="13" t="s">
        <v>48</v>
      </c>
      <c r="E32" s="18" t="s">
        <v>2</v>
      </c>
      <c r="F32" s="20"/>
      <c r="G32" s="20"/>
      <c r="H32" s="20"/>
      <c r="I32" s="20" t="s">
        <v>2</v>
      </c>
      <c r="J32" s="20"/>
      <c r="K32" s="20"/>
      <c r="L32" s="20"/>
    </row>
    <row r="33" spans="1:12" ht="15">
      <c r="A33" s="1" t="s">
        <v>31</v>
      </c>
      <c r="B33" s="1" t="s">
        <v>364</v>
      </c>
      <c r="C33" s="13" t="s">
        <v>454</v>
      </c>
      <c r="D33" s="13" t="s">
        <v>178</v>
      </c>
      <c r="E33" s="18" t="s">
        <v>2</v>
      </c>
      <c r="F33" s="20"/>
      <c r="G33" s="20"/>
      <c r="H33" s="20"/>
      <c r="I33" s="20"/>
      <c r="J33" s="20"/>
      <c r="K33" s="20" t="s">
        <v>2</v>
      </c>
      <c r="L33" s="20"/>
    </row>
    <row r="34" spans="1:12" ht="15">
      <c r="A34" s="1" t="s">
        <v>32</v>
      </c>
      <c r="B34" s="422" t="s">
        <v>415</v>
      </c>
      <c r="C34" s="390">
        <v>2004</v>
      </c>
      <c r="D34" s="13" t="s">
        <v>178</v>
      </c>
      <c r="E34" s="89">
        <v>3</v>
      </c>
      <c r="L34" s="86">
        <v>3</v>
      </c>
    </row>
    <row r="35" spans="1:12" ht="15">
      <c r="A35" s="1" t="s">
        <v>33</v>
      </c>
      <c r="B35" s="1" t="s">
        <v>695</v>
      </c>
      <c r="C35" s="13" t="s">
        <v>454</v>
      </c>
      <c r="D35" s="13" t="s">
        <v>48</v>
      </c>
      <c r="E35" s="18" t="s">
        <v>49</v>
      </c>
      <c r="F35" s="20"/>
      <c r="G35" s="20"/>
      <c r="H35" s="20"/>
      <c r="I35" s="20"/>
      <c r="J35" s="20" t="s">
        <v>49</v>
      </c>
      <c r="K35" s="20"/>
      <c r="L35" s="20"/>
    </row>
  </sheetData>
  <sheetProtection/>
  <mergeCells count="2">
    <mergeCell ref="A1:M1"/>
    <mergeCell ref="A2:M2"/>
  </mergeCells>
  <printOptions/>
  <pageMargins left="0.40625" right="0.3020833333333333" top="0.5416666666666666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5"/>
  <sheetViews>
    <sheetView view="pageLayout" workbookViewId="0" topLeftCell="A1">
      <selection activeCell="C17" sqref="C17"/>
    </sheetView>
  </sheetViews>
  <sheetFormatPr defaultColWidth="9.00390625" defaultRowHeight="12.75"/>
  <cols>
    <col min="1" max="1" width="5.625" style="5" customWidth="1"/>
    <col min="2" max="2" width="20.625" style="1" customWidth="1"/>
    <col min="3" max="3" width="5.625" style="12" customWidth="1"/>
    <col min="4" max="4" width="19.25390625" style="12" customWidth="1"/>
    <col min="5" max="5" width="6.875" style="1" customWidth="1"/>
    <col min="6" max="13" width="5.00390625" style="1" customWidth="1"/>
    <col min="14" max="16384" width="9.125" style="1" customWidth="1"/>
  </cols>
  <sheetData>
    <row r="1" spans="1:13" ht="23.25" customHeight="1">
      <c r="A1" s="451" t="s">
        <v>171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</row>
    <row r="2" spans="1:13" ht="18.75" customHeight="1">
      <c r="A2" s="452" t="s">
        <v>92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</row>
    <row r="3" spans="1:5" ht="6.75" customHeight="1">
      <c r="A3" s="2"/>
      <c r="B3" s="2"/>
      <c r="C3" s="10"/>
      <c r="D3" s="10"/>
      <c r="E3" s="2"/>
    </row>
    <row r="4" spans="1:13" ht="14.25">
      <c r="A4" s="16" t="s">
        <v>90</v>
      </c>
      <c r="B4" s="16" t="s">
        <v>93</v>
      </c>
      <c r="C4" s="16" t="s">
        <v>91</v>
      </c>
      <c r="D4" s="16" t="s">
        <v>88</v>
      </c>
      <c r="E4" s="15" t="s">
        <v>87</v>
      </c>
      <c r="F4" s="14" t="s">
        <v>79</v>
      </c>
      <c r="G4" s="14" t="s">
        <v>80</v>
      </c>
      <c r="H4" s="14" t="s">
        <v>81</v>
      </c>
      <c r="I4" s="14" t="s">
        <v>82</v>
      </c>
      <c r="J4" s="14" t="s">
        <v>83</v>
      </c>
      <c r="K4" s="14" t="s">
        <v>84</v>
      </c>
      <c r="L4" s="14" t="s">
        <v>85</v>
      </c>
      <c r="M4" s="14" t="s">
        <v>86</v>
      </c>
    </row>
    <row r="5" spans="1:5" ht="7.5" customHeight="1">
      <c r="A5" s="3"/>
      <c r="B5" s="3"/>
      <c r="C5" s="11"/>
      <c r="D5" s="11"/>
      <c r="E5" s="3"/>
    </row>
    <row r="6" spans="1:13" ht="15">
      <c r="A6" s="1" t="s">
        <v>0</v>
      </c>
      <c r="B6" s="66" t="s">
        <v>143</v>
      </c>
      <c r="C6" s="25">
        <v>2005</v>
      </c>
      <c r="D6" s="220" t="s">
        <v>175</v>
      </c>
      <c r="E6" s="89">
        <v>124</v>
      </c>
      <c r="F6" s="25">
        <v>15</v>
      </c>
      <c r="G6" s="20" t="s">
        <v>424</v>
      </c>
      <c r="H6" s="20" t="s">
        <v>1690</v>
      </c>
      <c r="I6" s="20" t="s">
        <v>478</v>
      </c>
      <c r="J6" s="20" t="s">
        <v>519</v>
      </c>
      <c r="K6" s="20" t="s">
        <v>424</v>
      </c>
      <c r="L6" s="20" t="s">
        <v>1679</v>
      </c>
      <c r="M6" s="20"/>
    </row>
    <row r="7" spans="1:13" ht="15">
      <c r="A7" s="1" t="s">
        <v>122</v>
      </c>
      <c r="B7" s="66" t="s">
        <v>54</v>
      </c>
      <c r="C7" s="25">
        <v>2005</v>
      </c>
      <c r="D7" s="220" t="s">
        <v>44</v>
      </c>
      <c r="E7" s="89">
        <v>63</v>
      </c>
      <c r="F7" s="25">
        <v>2</v>
      </c>
      <c r="G7" s="20" t="s">
        <v>6</v>
      </c>
      <c r="H7" s="20" t="s">
        <v>6</v>
      </c>
      <c r="I7" s="20" t="s">
        <v>7</v>
      </c>
      <c r="J7" s="20" t="s">
        <v>10</v>
      </c>
      <c r="K7" s="20" t="s">
        <v>51</v>
      </c>
      <c r="L7" s="20" t="s">
        <v>8</v>
      </c>
      <c r="M7" s="20"/>
    </row>
    <row r="8" spans="1:13" ht="15">
      <c r="A8" s="1" t="s">
        <v>123</v>
      </c>
      <c r="B8" s="66" t="s">
        <v>322</v>
      </c>
      <c r="C8" s="25">
        <v>2005</v>
      </c>
      <c r="D8" s="220" t="s">
        <v>176</v>
      </c>
      <c r="E8" s="89">
        <v>63</v>
      </c>
      <c r="F8" s="25">
        <v>13</v>
      </c>
      <c r="G8" s="20"/>
      <c r="H8" s="20" t="s">
        <v>3</v>
      </c>
      <c r="I8" s="20" t="s">
        <v>8</v>
      </c>
      <c r="J8" s="20" t="s">
        <v>1</v>
      </c>
      <c r="K8" s="20" t="s">
        <v>495</v>
      </c>
      <c r="L8" s="20" t="s">
        <v>500</v>
      </c>
      <c r="M8" s="20"/>
    </row>
    <row r="9" spans="1:13" ht="15">
      <c r="A9" s="1" t="s">
        <v>124</v>
      </c>
      <c r="B9" s="66" t="s">
        <v>334</v>
      </c>
      <c r="C9" s="25">
        <v>2005</v>
      </c>
      <c r="D9" s="220" t="s">
        <v>176</v>
      </c>
      <c r="E9" s="89">
        <v>33</v>
      </c>
      <c r="F9" s="25">
        <v>4</v>
      </c>
      <c r="G9" s="20"/>
      <c r="H9" s="20"/>
      <c r="I9" s="20"/>
      <c r="J9" s="20" t="s">
        <v>500</v>
      </c>
      <c r="K9" s="20" t="s">
        <v>9</v>
      </c>
      <c r="L9" s="20" t="s">
        <v>1</v>
      </c>
      <c r="M9" s="20"/>
    </row>
    <row r="10" spans="1:13" ht="15">
      <c r="A10" s="1" t="s">
        <v>125</v>
      </c>
      <c r="B10" s="66" t="s">
        <v>52</v>
      </c>
      <c r="C10" s="25">
        <v>2005</v>
      </c>
      <c r="D10" s="220" t="s">
        <v>192</v>
      </c>
      <c r="E10" s="89">
        <v>32</v>
      </c>
      <c r="F10" s="25">
        <v>9</v>
      </c>
      <c r="G10" s="20"/>
      <c r="H10" s="20" t="s">
        <v>3</v>
      </c>
      <c r="I10" s="20"/>
      <c r="J10" s="20" t="s">
        <v>5</v>
      </c>
      <c r="K10" s="20" t="s">
        <v>6</v>
      </c>
      <c r="L10" s="20" t="s">
        <v>5</v>
      </c>
      <c r="M10" s="20"/>
    </row>
    <row r="11" spans="1:13" ht="15">
      <c r="A11" s="1" t="s">
        <v>126</v>
      </c>
      <c r="B11" s="66" t="s">
        <v>147</v>
      </c>
      <c r="C11" s="25">
        <v>2005</v>
      </c>
      <c r="D11" s="220" t="s">
        <v>48</v>
      </c>
      <c r="E11" s="89">
        <v>16</v>
      </c>
      <c r="F11" s="25">
        <v>10</v>
      </c>
      <c r="G11" s="20" t="s">
        <v>5</v>
      </c>
      <c r="H11" s="20"/>
      <c r="I11" s="20"/>
      <c r="J11" s="20"/>
      <c r="K11" s="20"/>
      <c r="L11" s="20"/>
      <c r="M11" s="20"/>
    </row>
    <row r="12" spans="1:13" ht="15">
      <c r="A12" s="1" t="s">
        <v>127</v>
      </c>
      <c r="B12" s="1" t="s">
        <v>1503</v>
      </c>
      <c r="C12" s="25">
        <v>2005</v>
      </c>
      <c r="D12" s="220" t="s">
        <v>48</v>
      </c>
      <c r="E12" s="18" t="s">
        <v>431</v>
      </c>
      <c r="F12" s="20"/>
      <c r="G12" s="20"/>
      <c r="H12" s="20"/>
      <c r="I12" s="20" t="s">
        <v>49</v>
      </c>
      <c r="J12" s="20"/>
      <c r="K12" s="20" t="s">
        <v>513</v>
      </c>
      <c r="L12" s="20"/>
      <c r="M12" s="20"/>
    </row>
    <row r="13" spans="1:12" ht="15">
      <c r="A13" s="1" t="s">
        <v>128</v>
      </c>
      <c r="B13" s="422" t="s">
        <v>170</v>
      </c>
      <c r="C13" s="390">
        <v>2005</v>
      </c>
      <c r="D13" s="390" t="s">
        <v>47</v>
      </c>
      <c r="E13" s="89">
        <v>13</v>
      </c>
      <c r="L13" s="86">
        <v>13</v>
      </c>
    </row>
    <row r="14" spans="1:13" ht="15">
      <c r="A14" s="1" t="s">
        <v>164</v>
      </c>
      <c r="B14" s="66" t="s">
        <v>162</v>
      </c>
      <c r="C14" s="25">
        <v>2005</v>
      </c>
      <c r="D14" s="220" t="s">
        <v>192</v>
      </c>
      <c r="E14" s="89">
        <v>12</v>
      </c>
      <c r="F14" s="25">
        <v>12</v>
      </c>
      <c r="G14" s="20"/>
      <c r="H14" s="20"/>
      <c r="I14" s="20"/>
      <c r="J14" s="20"/>
      <c r="K14" s="20"/>
      <c r="L14" s="20"/>
      <c r="M14" s="20"/>
    </row>
    <row r="15" spans="1:13" ht="15">
      <c r="A15" s="1" t="s">
        <v>165</v>
      </c>
      <c r="B15" s="66" t="s">
        <v>53</v>
      </c>
      <c r="C15" s="25">
        <v>2005</v>
      </c>
      <c r="D15" s="220" t="s">
        <v>192</v>
      </c>
      <c r="E15" s="89">
        <v>12</v>
      </c>
      <c r="F15" s="25">
        <v>8</v>
      </c>
      <c r="G15" s="20"/>
      <c r="H15" s="20"/>
      <c r="I15" s="20"/>
      <c r="J15" s="20" t="s">
        <v>3</v>
      </c>
      <c r="K15" s="20"/>
      <c r="L15" s="20"/>
      <c r="M15" s="20"/>
    </row>
    <row r="16" spans="1:13" ht="15">
      <c r="A16" s="1" t="s">
        <v>166</v>
      </c>
      <c r="B16" s="1" t="s">
        <v>413</v>
      </c>
      <c r="C16" s="25">
        <v>2005</v>
      </c>
      <c r="D16" s="13" t="s">
        <v>178</v>
      </c>
      <c r="E16" s="18" t="s">
        <v>1680</v>
      </c>
      <c r="F16" s="20"/>
      <c r="G16" s="20"/>
      <c r="H16" s="20" t="s">
        <v>1691</v>
      </c>
      <c r="I16" s="20"/>
      <c r="J16" s="20"/>
      <c r="K16" s="20" t="s">
        <v>49</v>
      </c>
      <c r="L16" s="20" t="s">
        <v>1</v>
      </c>
      <c r="M16" s="20"/>
    </row>
    <row r="17" spans="1:12" ht="15">
      <c r="A17" s="1" t="s">
        <v>167</v>
      </c>
      <c r="B17" s="422" t="s">
        <v>55</v>
      </c>
      <c r="C17" s="390">
        <v>2005</v>
      </c>
      <c r="D17" s="390" t="s">
        <v>48</v>
      </c>
      <c r="E17" s="89">
        <v>7.25</v>
      </c>
      <c r="L17" s="86">
        <v>7.25</v>
      </c>
    </row>
    <row r="18" spans="1:13" ht="15">
      <c r="A18" s="1" t="s">
        <v>13</v>
      </c>
      <c r="B18" s="1" t="s">
        <v>1873</v>
      </c>
      <c r="C18" s="25">
        <v>2005</v>
      </c>
      <c r="D18" s="13" t="s">
        <v>47</v>
      </c>
      <c r="E18" s="18" t="s">
        <v>6</v>
      </c>
      <c r="F18" s="20"/>
      <c r="G18" s="20"/>
      <c r="H18" s="20"/>
      <c r="I18" s="20" t="s">
        <v>6</v>
      </c>
      <c r="J18" s="20"/>
      <c r="K18" s="20"/>
      <c r="L18" s="20"/>
      <c r="M18" s="20"/>
    </row>
    <row r="19" spans="1:13" ht="15">
      <c r="A19" s="1" t="s">
        <v>14</v>
      </c>
      <c r="B19" s="1" t="s">
        <v>342</v>
      </c>
      <c r="C19" s="25">
        <v>2005</v>
      </c>
      <c r="D19" s="13" t="s">
        <v>178</v>
      </c>
      <c r="E19" s="18" t="s">
        <v>2063</v>
      </c>
      <c r="F19" s="20"/>
      <c r="G19" s="20" t="s">
        <v>49</v>
      </c>
      <c r="H19" s="20" t="s">
        <v>1678</v>
      </c>
      <c r="I19" s="20"/>
      <c r="J19" s="20" t="s">
        <v>2</v>
      </c>
      <c r="K19" s="20"/>
      <c r="L19" s="20" t="s">
        <v>1162</v>
      </c>
      <c r="M19" s="20"/>
    </row>
    <row r="20" spans="1:13" ht="15">
      <c r="A20" s="1" t="s">
        <v>16</v>
      </c>
      <c r="B20" s="66" t="s">
        <v>682</v>
      </c>
      <c r="C20" s="25">
        <v>2005</v>
      </c>
      <c r="D20" s="220" t="s">
        <v>192</v>
      </c>
      <c r="E20" s="89">
        <v>6</v>
      </c>
      <c r="F20" s="20"/>
      <c r="G20" s="20"/>
      <c r="H20" s="20"/>
      <c r="I20" s="20"/>
      <c r="J20" s="20"/>
      <c r="K20" s="20" t="s">
        <v>1</v>
      </c>
      <c r="L20" s="20" t="s">
        <v>3</v>
      </c>
      <c r="M20" s="20"/>
    </row>
    <row r="21" spans="1:13" ht="15">
      <c r="A21" s="1" t="s">
        <v>17</v>
      </c>
      <c r="B21" s="66" t="s">
        <v>161</v>
      </c>
      <c r="C21" s="25">
        <v>2005</v>
      </c>
      <c r="D21" s="220" t="s">
        <v>192</v>
      </c>
      <c r="E21" s="89">
        <v>5.25</v>
      </c>
      <c r="F21" s="20"/>
      <c r="G21" s="20"/>
      <c r="H21" s="20"/>
      <c r="I21" s="20"/>
      <c r="J21" s="20"/>
      <c r="K21" s="20" t="s">
        <v>3</v>
      </c>
      <c r="L21" s="20" t="s">
        <v>1678</v>
      </c>
      <c r="M21" s="20"/>
    </row>
    <row r="22" spans="1:12" ht="15">
      <c r="A22" s="1" t="s">
        <v>18</v>
      </c>
      <c r="B22" s="422" t="s">
        <v>57</v>
      </c>
      <c r="C22" s="390">
        <v>2005</v>
      </c>
      <c r="D22" s="390" t="s">
        <v>37</v>
      </c>
      <c r="E22" s="89">
        <v>3</v>
      </c>
      <c r="L22" s="86">
        <v>3</v>
      </c>
    </row>
    <row r="23" spans="1:12" ht="15">
      <c r="A23" s="1" t="s">
        <v>19</v>
      </c>
      <c r="B23" s="428" t="s">
        <v>148</v>
      </c>
      <c r="C23" s="493">
        <v>2005</v>
      </c>
      <c r="D23" s="390" t="s">
        <v>175</v>
      </c>
      <c r="E23" s="89">
        <v>1</v>
      </c>
      <c r="F23" s="20"/>
      <c r="G23" s="20"/>
      <c r="H23" s="20"/>
      <c r="I23" s="20"/>
      <c r="J23" s="20"/>
      <c r="K23" s="20"/>
      <c r="L23" s="86">
        <v>1</v>
      </c>
    </row>
    <row r="24" spans="1:13" ht="15">
      <c r="A24" s="1" t="s">
        <v>20</v>
      </c>
      <c r="B24" s="1" t="s">
        <v>382</v>
      </c>
      <c r="C24" s="25">
        <v>2005</v>
      </c>
      <c r="D24" s="13" t="s">
        <v>178</v>
      </c>
      <c r="E24" s="18" t="s">
        <v>1677</v>
      </c>
      <c r="F24" s="20"/>
      <c r="G24" s="20"/>
      <c r="H24" s="20" t="s">
        <v>1677</v>
      </c>
      <c r="I24" s="20"/>
      <c r="J24" s="20"/>
      <c r="K24" s="20"/>
      <c r="L24" s="20"/>
      <c r="M24" s="20"/>
    </row>
    <row r="25" ht="15">
      <c r="E25" s="18"/>
    </row>
  </sheetData>
  <sheetProtection/>
  <mergeCells count="2">
    <mergeCell ref="A1:M1"/>
    <mergeCell ref="A2:M2"/>
  </mergeCells>
  <printOptions/>
  <pageMargins left="0.4583333333333333" right="0.28125" top="0.4583333333333333" bottom="0.7874015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0"/>
  <sheetViews>
    <sheetView view="pageLayout" workbookViewId="0" topLeftCell="A1">
      <selection activeCell="D13" sqref="D13"/>
    </sheetView>
  </sheetViews>
  <sheetFormatPr defaultColWidth="9.00390625" defaultRowHeight="12.75"/>
  <cols>
    <col min="1" max="1" width="5.625" style="5" customWidth="1"/>
    <col min="2" max="2" width="20.625" style="1" customWidth="1"/>
    <col min="3" max="3" width="5.625" style="12" customWidth="1"/>
    <col min="4" max="4" width="18.75390625" style="12" customWidth="1"/>
    <col min="5" max="5" width="7.625" style="1" customWidth="1"/>
    <col min="6" max="13" width="5.00390625" style="1" customWidth="1"/>
    <col min="14" max="16384" width="9.125" style="1" customWidth="1"/>
  </cols>
  <sheetData>
    <row r="1" spans="1:13" ht="23.25" customHeight="1">
      <c r="A1" s="451" t="s">
        <v>171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</row>
    <row r="2" spans="1:13" ht="18.75" customHeight="1">
      <c r="A2" s="452" t="s">
        <v>399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</row>
    <row r="3" spans="1:5" ht="6.75" customHeight="1">
      <c r="A3" s="2"/>
      <c r="B3" s="2"/>
      <c r="C3" s="10"/>
      <c r="D3" s="10"/>
      <c r="E3" s="93"/>
    </row>
    <row r="4" spans="1:13" ht="14.25">
      <c r="A4" s="16" t="s">
        <v>90</v>
      </c>
      <c r="B4" s="16" t="s">
        <v>93</v>
      </c>
      <c r="C4" s="16" t="s">
        <v>91</v>
      </c>
      <c r="D4" s="16" t="s">
        <v>88</v>
      </c>
      <c r="E4" s="94" t="s">
        <v>87</v>
      </c>
      <c r="F4" s="14" t="s">
        <v>79</v>
      </c>
      <c r="G4" s="14" t="s">
        <v>80</v>
      </c>
      <c r="H4" s="14" t="s">
        <v>81</v>
      </c>
      <c r="I4" s="14" t="s">
        <v>82</v>
      </c>
      <c r="J4" s="14" t="s">
        <v>83</v>
      </c>
      <c r="K4" s="14" t="s">
        <v>84</v>
      </c>
      <c r="L4" s="14" t="s">
        <v>85</v>
      </c>
      <c r="M4" s="14" t="s">
        <v>86</v>
      </c>
    </row>
    <row r="5" spans="1:5" ht="7.5" customHeight="1">
      <c r="A5" s="3"/>
      <c r="B5" s="3"/>
      <c r="C5" s="11"/>
      <c r="D5" s="11"/>
      <c r="E5" s="95"/>
    </row>
    <row r="6" spans="1:13" ht="15">
      <c r="A6" s="1" t="s">
        <v>0</v>
      </c>
      <c r="B6" s="72" t="s">
        <v>311</v>
      </c>
      <c r="C6" s="241">
        <v>2006</v>
      </c>
      <c r="D6" s="242" t="s">
        <v>175</v>
      </c>
      <c r="E6" s="89">
        <v>133.75</v>
      </c>
      <c r="F6" s="25">
        <v>21</v>
      </c>
      <c r="G6" s="20" t="s">
        <v>495</v>
      </c>
      <c r="H6" s="20" t="s">
        <v>990</v>
      </c>
      <c r="I6" s="20" t="s">
        <v>424</v>
      </c>
      <c r="J6" s="20" t="s">
        <v>51</v>
      </c>
      <c r="K6" s="20" t="s">
        <v>425</v>
      </c>
      <c r="L6" s="20" t="s">
        <v>2223</v>
      </c>
      <c r="M6" s="22"/>
    </row>
    <row r="7" spans="1:12" ht="15">
      <c r="A7" s="1" t="s">
        <v>122</v>
      </c>
      <c r="B7" s="72" t="s">
        <v>316</v>
      </c>
      <c r="C7" s="241">
        <v>2006</v>
      </c>
      <c r="D7" s="242" t="s">
        <v>192</v>
      </c>
      <c r="E7" s="89">
        <v>61.25</v>
      </c>
      <c r="F7" s="25">
        <v>17</v>
      </c>
      <c r="G7" s="20"/>
      <c r="H7" s="20" t="s">
        <v>1</v>
      </c>
      <c r="I7" s="20" t="s">
        <v>512</v>
      </c>
      <c r="J7" s="20" t="s">
        <v>431</v>
      </c>
      <c r="K7" s="20" t="s">
        <v>10</v>
      </c>
      <c r="L7" s="20" t="s">
        <v>619</v>
      </c>
    </row>
    <row r="8" spans="1:13" ht="15">
      <c r="A8" s="1" t="s">
        <v>123</v>
      </c>
      <c r="B8" s="72" t="s">
        <v>325</v>
      </c>
      <c r="C8" s="241">
        <v>2006</v>
      </c>
      <c r="D8" s="242" t="s">
        <v>175</v>
      </c>
      <c r="E8" s="89">
        <v>47.25</v>
      </c>
      <c r="F8" s="25">
        <v>11</v>
      </c>
      <c r="G8" s="20" t="s">
        <v>7</v>
      </c>
      <c r="H8" s="20" t="s">
        <v>619</v>
      </c>
      <c r="I8" s="20"/>
      <c r="J8" s="20" t="s">
        <v>513</v>
      </c>
      <c r="K8" s="20" t="s">
        <v>4</v>
      </c>
      <c r="L8" s="20" t="s">
        <v>4</v>
      </c>
      <c r="M8" s="22"/>
    </row>
    <row r="9" spans="1:13" ht="15">
      <c r="A9" s="1" t="s">
        <v>124</v>
      </c>
      <c r="B9" s="72" t="s">
        <v>320</v>
      </c>
      <c r="C9" s="241">
        <v>2006</v>
      </c>
      <c r="D9" s="242" t="s">
        <v>176</v>
      </c>
      <c r="E9" s="89">
        <v>28.5</v>
      </c>
      <c r="F9" s="25">
        <v>14</v>
      </c>
      <c r="G9" s="20"/>
      <c r="H9" s="20" t="s">
        <v>1683</v>
      </c>
      <c r="I9" s="20"/>
      <c r="J9" s="20" t="s">
        <v>432</v>
      </c>
      <c r="K9" s="20"/>
      <c r="L9" s="20"/>
      <c r="M9" s="22"/>
    </row>
    <row r="10" spans="1:12" ht="15">
      <c r="A10" s="1" t="s">
        <v>125</v>
      </c>
      <c r="B10" s="422" t="s">
        <v>2108</v>
      </c>
      <c r="C10" s="390">
        <v>2006</v>
      </c>
      <c r="D10" s="390" t="s">
        <v>1265</v>
      </c>
      <c r="E10" s="89">
        <v>8.25</v>
      </c>
      <c r="F10" s="20"/>
      <c r="G10" s="20"/>
      <c r="H10" s="20"/>
      <c r="I10" s="20"/>
      <c r="J10" s="20"/>
      <c r="K10" s="20"/>
      <c r="L10" s="25">
        <v>8.25</v>
      </c>
    </row>
    <row r="11" spans="1:12" ht="15">
      <c r="A11" s="1" t="s">
        <v>126</v>
      </c>
      <c r="B11" s="72" t="s">
        <v>331</v>
      </c>
      <c r="C11" s="241">
        <v>2006</v>
      </c>
      <c r="D11" s="242" t="s">
        <v>44</v>
      </c>
      <c r="E11" s="89">
        <v>6</v>
      </c>
      <c r="F11" s="25">
        <v>6</v>
      </c>
      <c r="G11" s="20"/>
      <c r="H11" s="20"/>
      <c r="I11" s="20"/>
      <c r="J11" s="20"/>
      <c r="K11" s="20"/>
      <c r="L11" s="20"/>
    </row>
    <row r="12" spans="1:12" ht="15">
      <c r="A12" s="1" t="s">
        <v>127</v>
      </c>
      <c r="B12" s="422" t="s">
        <v>617</v>
      </c>
      <c r="C12" s="390">
        <v>2006</v>
      </c>
      <c r="D12" s="390" t="s">
        <v>2091</v>
      </c>
      <c r="E12" s="89">
        <v>5.5</v>
      </c>
      <c r="F12" s="20"/>
      <c r="G12" s="20"/>
      <c r="H12" s="20"/>
      <c r="I12" s="20"/>
      <c r="J12" s="20"/>
      <c r="K12" s="20"/>
      <c r="L12" s="25">
        <v>5.5</v>
      </c>
    </row>
    <row r="13" spans="1:12" ht="15">
      <c r="A13" s="1" t="s">
        <v>128</v>
      </c>
      <c r="B13" s="422" t="s">
        <v>2182</v>
      </c>
      <c r="C13" s="390">
        <v>2006</v>
      </c>
      <c r="D13" s="390" t="s">
        <v>176</v>
      </c>
      <c r="E13" s="89">
        <v>4</v>
      </c>
      <c r="F13" s="20"/>
      <c r="G13" s="20"/>
      <c r="H13" s="20"/>
      <c r="I13" s="20"/>
      <c r="J13" s="20"/>
      <c r="K13" s="20"/>
      <c r="L13" s="25">
        <v>4</v>
      </c>
    </row>
    <row r="14" spans="1:12" ht="15">
      <c r="A14" s="1" t="s">
        <v>164</v>
      </c>
      <c r="B14" s="1" t="s">
        <v>380</v>
      </c>
      <c r="C14" s="13" t="s">
        <v>618</v>
      </c>
      <c r="D14" s="13" t="s">
        <v>178</v>
      </c>
      <c r="E14" s="18" t="s">
        <v>619</v>
      </c>
      <c r="F14" s="20"/>
      <c r="G14" s="20"/>
      <c r="H14" s="20" t="s">
        <v>619</v>
      </c>
      <c r="I14" s="20"/>
      <c r="J14" s="20"/>
      <c r="K14" s="20"/>
      <c r="L14" s="20"/>
    </row>
    <row r="15" spans="1:12" ht="15">
      <c r="A15" s="1" t="s">
        <v>165</v>
      </c>
      <c r="B15" s="1" t="s">
        <v>646</v>
      </c>
      <c r="C15" s="13" t="s">
        <v>618</v>
      </c>
      <c r="D15" s="13" t="s">
        <v>1692</v>
      </c>
      <c r="E15" s="18" t="s">
        <v>2220</v>
      </c>
      <c r="F15" s="20"/>
      <c r="G15" s="20"/>
      <c r="H15" s="20" t="s">
        <v>1683</v>
      </c>
      <c r="I15" s="20"/>
      <c r="J15" s="20"/>
      <c r="K15" s="20"/>
      <c r="L15" s="20" t="s">
        <v>1</v>
      </c>
    </row>
    <row r="16" spans="1:12" ht="15">
      <c r="A16" s="1" t="s">
        <v>166</v>
      </c>
      <c r="B16" s="422" t="s">
        <v>1468</v>
      </c>
      <c r="C16" s="390">
        <v>2006</v>
      </c>
      <c r="D16" s="390" t="s">
        <v>47</v>
      </c>
      <c r="E16" s="89">
        <v>2</v>
      </c>
      <c r="F16" s="20"/>
      <c r="G16" s="20"/>
      <c r="H16" s="20"/>
      <c r="I16" s="20"/>
      <c r="J16" s="20"/>
      <c r="K16" s="20"/>
      <c r="L16" s="25">
        <v>2</v>
      </c>
    </row>
    <row r="17" spans="1:12" ht="15">
      <c r="A17" s="1" t="s">
        <v>167</v>
      </c>
      <c r="B17" s="422" t="s">
        <v>2101</v>
      </c>
      <c r="C17" s="390">
        <v>2006</v>
      </c>
      <c r="D17" s="390" t="s">
        <v>1265</v>
      </c>
      <c r="E17" s="89">
        <v>2</v>
      </c>
      <c r="F17" s="20"/>
      <c r="G17" s="20"/>
      <c r="H17" s="20"/>
      <c r="I17" s="20"/>
      <c r="J17" s="20"/>
      <c r="K17" s="20"/>
      <c r="L17" s="25">
        <v>2</v>
      </c>
    </row>
    <row r="18" spans="1:12" ht="15">
      <c r="A18" s="1" t="s">
        <v>13</v>
      </c>
      <c r="B18" s="422" t="s">
        <v>2102</v>
      </c>
      <c r="C18" s="390">
        <v>2006</v>
      </c>
      <c r="D18" s="390" t="s">
        <v>174</v>
      </c>
      <c r="E18" s="89">
        <v>2</v>
      </c>
      <c r="F18" s="20"/>
      <c r="G18" s="20"/>
      <c r="H18" s="20"/>
      <c r="I18" s="20"/>
      <c r="J18" s="20"/>
      <c r="K18" s="20"/>
      <c r="L18" s="25">
        <v>2</v>
      </c>
    </row>
    <row r="19" spans="1:12" ht="15">
      <c r="A19" s="1" t="s">
        <v>14</v>
      </c>
      <c r="B19" s="72" t="s">
        <v>339</v>
      </c>
      <c r="C19" s="241">
        <v>2006</v>
      </c>
      <c r="D19" s="242" t="s">
        <v>174</v>
      </c>
      <c r="E19" s="89">
        <v>1</v>
      </c>
      <c r="F19" s="25">
        <v>1</v>
      </c>
      <c r="G19" s="20"/>
      <c r="H19" s="20"/>
      <c r="I19" s="20"/>
      <c r="J19" s="20"/>
      <c r="K19" s="20"/>
      <c r="L19" s="20"/>
    </row>
    <row r="20" spans="1:12" ht="15">
      <c r="A20" s="1" t="s">
        <v>16</v>
      </c>
      <c r="B20" s="428" t="s">
        <v>593</v>
      </c>
      <c r="C20" s="493">
        <v>2006</v>
      </c>
      <c r="D20" s="390" t="s">
        <v>175</v>
      </c>
      <c r="E20" s="89">
        <v>1</v>
      </c>
      <c r="F20" s="20"/>
      <c r="G20" s="20"/>
      <c r="H20" s="20"/>
      <c r="I20" s="20"/>
      <c r="J20" s="20"/>
      <c r="K20" s="20"/>
      <c r="L20" s="25">
        <v>1</v>
      </c>
    </row>
  </sheetData>
  <sheetProtection/>
  <mergeCells count="2">
    <mergeCell ref="A1:M1"/>
    <mergeCell ref="A2:M2"/>
  </mergeCells>
  <printOptions/>
  <pageMargins left="0.40625" right="0.2916666666666667" top="0.5" bottom="0.7874015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0"/>
  <sheetViews>
    <sheetView view="pageLayout" workbookViewId="0" topLeftCell="A1">
      <selection activeCell="D13" sqref="D13"/>
    </sheetView>
  </sheetViews>
  <sheetFormatPr defaultColWidth="9.00390625" defaultRowHeight="12.75"/>
  <cols>
    <col min="1" max="1" width="5.625" style="5" customWidth="1"/>
    <col min="2" max="2" width="20.625" style="1" customWidth="1"/>
    <col min="3" max="3" width="5.625" style="12" customWidth="1"/>
    <col min="4" max="4" width="19.25390625" style="12" customWidth="1"/>
    <col min="5" max="5" width="6.875" style="1" customWidth="1"/>
    <col min="6" max="13" width="5.00390625" style="1" customWidth="1"/>
    <col min="14" max="16384" width="9.125" style="1" customWidth="1"/>
  </cols>
  <sheetData>
    <row r="1" spans="1:13" ht="23.25" customHeight="1">
      <c r="A1" s="451" t="s">
        <v>171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</row>
    <row r="2" spans="1:13" ht="18.75" customHeight="1">
      <c r="A2" s="452" t="s">
        <v>104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</row>
    <row r="3" spans="1:5" ht="6.75" customHeight="1">
      <c r="A3" s="2"/>
      <c r="B3" s="2"/>
      <c r="C3" s="10"/>
      <c r="D3" s="10"/>
      <c r="E3" s="2"/>
    </row>
    <row r="4" spans="1:13" ht="14.25">
      <c r="A4" s="16" t="s">
        <v>90</v>
      </c>
      <c r="B4" s="16" t="s">
        <v>89</v>
      </c>
      <c r="C4" s="16" t="s">
        <v>91</v>
      </c>
      <c r="D4" s="16" t="s">
        <v>88</v>
      </c>
      <c r="E4" s="15" t="s">
        <v>87</v>
      </c>
      <c r="F4" s="14" t="s">
        <v>79</v>
      </c>
      <c r="G4" s="14" t="s">
        <v>80</v>
      </c>
      <c r="H4" s="14" t="s">
        <v>81</v>
      </c>
      <c r="I4" s="14" t="s">
        <v>82</v>
      </c>
      <c r="J4" s="14" t="s">
        <v>83</v>
      </c>
      <c r="K4" s="14" t="s">
        <v>84</v>
      </c>
      <c r="L4" s="14" t="s">
        <v>85</v>
      </c>
      <c r="M4" s="14" t="s">
        <v>86</v>
      </c>
    </row>
    <row r="5" spans="1:5" ht="7.5" customHeight="1">
      <c r="A5" s="3"/>
      <c r="B5" s="3"/>
      <c r="C5" s="11"/>
      <c r="D5" s="11"/>
      <c r="E5" s="3"/>
    </row>
    <row r="6" spans="1:13" ht="15">
      <c r="A6" s="1" t="s">
        <v>0</v>
      </c>
      <c r="B6" s="7" t="s">
        <v>849</v>
      </c>
      <c r="C6" s="22" t="s">
        <v>454</v>
      </c>
      <c r="D6" s="22" t="s">
        <v>187</v>
      </c>
      <c r="E6" s="18" t="s">
        <v>2217</v>
      </c>
      <c r="F6" s="22"/>
      <c r="G6" s="22" t="s">
        <v>452</v>
      </c>
      <c r="H6" s="22" t="s">
        <v>1674</v>
      </c>
      <c r="I6" s="22" t="s">
        <v>452</v>
      </c>
      <c r="J6" s="22" t="s">
        <v>452</v>
      </c>
      <c r="K6" s="22" t="s">
        <v>452</v>
      </c>
      <c r="L6" s="22" t="s">
        <v>422</v>
      </c>
      <c r="M6" s="22"/>
    </row>
    <row r="7" spans="1:13" ht="15">
      <c r="A7" s="1" t="s">
        <v>122</v>
      </c>
      <c r="B7" s="67" t="s">
        <v>12</v>
      </c>
      <c r="C7" s="92">
        <v>2004</v>
      </c>
      <c r="D7" s="92" t="s">
        <v>192</v>
      </c>
      <c r="E7" s="89">
        <v>72</v>
      </c>
      <c r="F7" s="86">
        <v>18</v>
      </c>
      <c r="G7" s="22" t="s">
        <v>9</v>
      </c>
      <c r="H7" s="22" t="s">
        <v>8</v>
      </c>
      <c r="I7" s="22" t="s">
        <v>4</v>
      </c>
      <c r="J7" s="22" t="s">
        <v>7</v>
      </c>
      <c r="K7" s="22" t="s">
        <v>5</v>
      </c>
      <c r="L7" s="22" t="s">
        <v>431</v>
      </c>
      <c r="M7" s="22"/>
    </row>
    <row r="8" spans="1:13" ht="15">
      <c r="A8" s="1" t="s">
        <v>123</v>
      </c>
      <c r="B8" s="67" t="s">
        <v>108</v>
      </c>
      <c r="C8" s="92">
        <v>2004</v>
      </c>
      <c r="D8" s="92" t="s">
        <v>187</v>
      </c>
      <c r="E8" s="89">
        <v>63.75</v>
      </c>
      <c r="F8" s="86">
        <v>21</v>
      </c>
      <c r="G8" s="22" t="s">
        <v>512</v>
      </c>
      <c r="H8" s="22" t="s">
        <v>1673</v>
      </c>
      <c r="I8" s="22"/>
      <c r="J8" s="22"/>
      <c r="K8" s="22" t="s">
        <v>10</v>
      </c>
      <c r="L8" s="22" t="s">
        <v>1803</v>
      </c>
      <c r="M8" s="22"/>
    </row>
    <row r="9" spans="1:13" ht="15">
      <c r="A9" s="1" t="s">
        <v>124</v>
      </c>
      <c r="B9" s="67" t="s">
        <v>213</v>
      </c>
      <c r="C9" s="86">
        <v>2006</v>
      </c>
      <c r="D9" s="86" t="s">
        <v>192</v>
      </c>
      <c r="E9" s="89">
        <v>22.25</v>
      </c>
      <c r="F9" s="86">
        <v>7</v>
      </c>
      <c r="G9" s="22"/>
      <c r="H9" s="22"/>
      <c r="I9" s="22"/>
      <c r="J9" s="22" t="s">
        <v>432</v>
      </c>
      <c r="K9" s="22"/>
      <c r="L9" s="22" t="s">
        <v>1678</v>
      </c>
      <c r="M9" s="22"/>
    </row>
    <row r="10" spans="1:13" ht="15">
      <c r="A10" s="1" t="s">
        <v>125</v>
      </c>
      <c r="B10" s="67" t="s">
        <v>196</v>
      </c>
      <c r="C10" s="86">
        <v>2005</v>
      </c>
      <c r="D10" s="86" t="s">
        <v>192</v>
      </c>
      <c r="E10" s="89">
        <v>16</v>
      </c>
      <c r="F10" s="86">
        <v>16</v>
      </c>
      <c r="G10" s="22"/>
      <c r="H10" s="22"/>
      <c r="I10" s="22"/>
      <c r="J10" s="22"/>
      <c r="K10" s="22"/>
      <c r="L10" s="22"/>
      <c r="M10" s="22"/>
    </row>
    <row r="11" spans="1:13" ht="15">
      <c r="A11" s="1" t="s">
        <v>126</v>
      </c>
      <c r="B11" s="67" t="s">
        <v>70</v>
      </c>
      <c r="C11" s="86">
        <v>2005</v>
      </c>
      <c r="D11" s="86" t="s">
        <v>192</v>
      </c>
      <c r="E11" s="89">
        <v>16</v>
      </c>
      <c r="F11" s="86">
        <v>4</v>
      </c>
      <c r="G11" s="22"/>
      <c r="H11" s="22" t="s">
        <v>3</v>
      </c>
      <c r="I11" s="22"/>
      <c r="J11" s="22" t="s">
        <v>4</v>
      </c>
      <c r="K11" s="22"/>
      <c r="L11" s="22" t="s">
        <v>2</v>
      </c>
      <c r="M11" s="22"/>
    </row>
    <row r="12" spans="1:13" ht="15">
      <c r="A12" s="1" t="s">
        <v>127</v>
      </c>
      <c r="B12" s="67" t="s">
        <v>204</v>
      </c>
      <c r="C12" s="86">
        <v>2005</v>
      </c>
      <c r="D12" s="86" t="s">
        <v>192</v>
      </c>
      <c r="E12" s="89">
        <v>12</v>
      </c>
      <c r="F12" s="86">
        <v>12</v>
      </c>
      <c r="G12" s="22"/>
      <c r="H12" s="22"/>
      <c r="I12" s="22"/>
      <c r="J12" s="22"/>
      <c r="K12" s="22"/>
      <c r="L12" s="22"/>
      <c r="M12" s="22"/>
    </row>
    <row r="13" spans="1:13" ht="15">
      <c r="A13" s="1" t="s">
        <v>128</v>
      </c>
      <c r="B13" s="7" t="s">
        <v>30</v>
      </c>
      <c r="C13" s="22" t="s">
        <v>624</v>
      </c>
      <c r="D13" s="22" t="s">
        <v>187</v>
      </c>
      <c r="E13" s="21" t="s">
        <v>8</v>
      </c>
      <c r="F13" s="22"/>
      <c r="G13" s="22"/>
      <c r="H13" s="22"/>
      <c r="I13" s="22"/>
      <c r="J13" s="22" t="s">
        <v>8</v>
      </c>
      <c r="K13" s="22"/>
      <c r="L13" s="22"/>
      <c r="M13" s="22"/>
    </row>
    <row r="14" spans="1:13" ht="15">
      <c r="A14" s="1" t="s">
        <v>164</v>
      </c>
      <c r="B14" s="7" t="s">
        <v>1047</v>
      </c>
      <c r="C14" s="22" t="s">
        <v>624</v>
      </c>
      <c r="D14" s="22" t="s">
        <v>187</v>
      </c>
      <c r="E14" s="21" t="s">
        <v>3</v>
      </c>
      <c r="F14" s="22"/>
      <c r="G14" s="22"/>
      <c r="H14" s="22" t="s">
        <v>49</v>
      </c>
      <c r="I14" s="22" t="s">
        <v>49</v>
      </c>
      <c r="J14" s="22"/>
      <c r="K14" s="22"/>
      <c r="L14" s="22" t="s">
        <v>1</v>
      </c>
      <c r="M14" s="22"/>
    </row>
    <row r="15" spans="1:13" ht="15">
      <c r="A15" s="1" t="s">
        <v>165</v>
      </c>
      <c r="B15" s="67" t="s">
        <v>134</v>
      </c>
      <c r="C15" s="92">
        <v>2004</v>
      </c>
      <c r="D15" s="92" t="s">
        <v>192</v>
      </c>
      <c r="E15" s="89">
        <v>3</v>
      </c>
      <c r="F15" s="86">
        <v>3</v>
      </c>
      <c r="G15" s="22"/>
      <c r="H15" s="22"/>
      <c r="I15" s="22"/>
      <c r="J15" s="22"/>
      <c r="K15" s="22"/>
      <c r="L15" s="22"/>
      <c r="M15" s="22"/>
    </row>
    <row r="16" spans="1:13" ht="15">
      <c r="A16" s="1" t="s">
        <v>166</v>
      </c>
      <c r="B16" s="67" t="s">
        <v>15</v>
      </c>
      <c r="C16" s="92">
        <v>2004</v>
      </c>
      <c r="D16" s="92" t="s">
        <v>192</v>
      </c>
      <c r="E16" s="89">
        <v>2</v>
      </c>
      <c r="F16" s="86">
        <v>2</v>
      </c>
      <c r="G16" s="22"/>
      <c r="H16" s="22"/>
      <c r="I16" s="22"/>
      <c r="J16" s="22"/>
      <c r="K16" s="22"/>
      <c r="L16" s="22"/>
      <c r="M16" s="22"/>
    </row>
    <row r="17" spans="1:13" ht="18.75" customHeight="1">
      <c r="A17" s="452" t="s">
        <v>105</v>
      </c>
      <c r="B17" s="452"/>
      <c r="C17" s="452"/>
      <c r="D17" s="452"/>
      <c r="E17" s="452"/>
      <c r="F17" s="452"/>
      <c r="G17" s="452"/>
      <c r="H17" s="452"/>
      <c r="I17" s="452"/>
      <c r="J17" s="452"/>
      <c r="K17" s="452"/>
      <c r="L17" s="452"/>
      <c r="M17" s="452"/>
    </row>
    <row r="18" spans="1:5" ht="6.75" customHeight="1">
      <c r="A18" s="2"/>
      <c r="B18" s="2"/>
      <c r="C18" s="10"/>
      <c r="D18" s="10"/>
      <c r="E18" s="2"/>
    </row>
    <row r="19" spans="1:13" ht="14.25">
      <c r="A19" s="16" t="s">
        <v>90</v>
      </c>
      <c r="B19" s="16" t="s">
        <v>93</v>
      </c>
      <c r="C19" s="16" t="s">
        <v>91</v>
      </c>
      <c r="D19" s="16" t="s">
        <v>88</v>
      </c>
      <c r="E19" s="15" t="s">
        <v>87</v>
      </c>
      <c r="F19" s="14" t="s">
        <v>79</v>
      </c>
      <c r="G19" s="14" t="s">
        <v>80</v>
      </c>
      <c r="H19" s="14" t="s">
        <v>81</v>
      </c>
      <c r="I19" s="14" t="s">
        <v>82</v>
      </c>
      <c r="J19" s="14" t="s">
        <v>83</v>
      </c>
      <c r="K19" s="14" t="s">
        <v>84</v>
      </c>
      <c r="L19" s="14" t="s">
        <v>85</v>
      </c>
      <c r="M19" s="14" t="s">
        <v>86</v>
      </c>
    </row>
    <row r="20" spans="1:5" ht="7.5" customHeight="1">
      <c r="A20" s="3"/>
      <c r="B20" s="3"/>
      <c r="C20" s="11"/>
      <c r="D20" s="11"/>
      <c r="E20" s="3"/>
    </row>
    <row r="21" spans="1:13" ht="15">
      <c r="A21" s="1" t="s">
        <v>0</v>
      </c>
      <c r="B21" s="66" t="s">
        <v>62</v>
      </c>
      <c r="C21" s="86">
        <v>2004</v>
      </c>
      <c r="D21" s="85" t="s">
        <v>192</v>
      </c>
      <c r="E21" s="89">
        <v>146</v>
      </c>
      <c r="F21" s="86">
        <v>22</v>
      </c>
      <c r="G21" s="22" t="s">
        <v>425</v>
      </c>
      <c r="H21" s="22" t="s">
        <v>432</v>
      </c>
      <c r="I21" s="22" t="s">
        <v>51</v>
      </c>
      <c r="J21" s="22" t="s">
        <v>478</v>
      </c>
      <c r="K21" s="22" t="s">
        <v>452</v>
      </c>
      <c r="L21" s="22" t="s">
        <v>51</v>
      </c>
      <c r="M21" s="22"/>
    </row>
    <row r="22" spans="1:13" ht="15">
      <c r="A22" s="1" t="s">
        <v>1</v>
      </c>
      <c r="B22" s="66" t="s">
        <v>61</v>
      </c>
      <c r="C22" s="86">
        <v>2004</v>
      </c>
      <c r="D22" s="85" t="s">
        <v>192</v>
      </c>
      <c r="E22" s="89">
        <v>138.5</v>
      </c>
      <c r="F22" s="86">
        <v>27</v>
      </c>
      <c r="G22" s="22" t="s">
        <v>467</v>
      </c>
      <c r="H22" s="22" t="s">
        <v>1679</v>
      </c>
      <c r="I22" s="22" t="s">
        <v>431</v>
      </c>
      <c r="J22" s="22" t="s">
        <v>422</v>
      </c>
      <c r="K22" s="22" t="s">
        <v>500</v>
      </c>
      <c r="L22" s="22" t="s">
        <v>10</v>
      </c>
      <c r="M22" s="22"/>
    </row>
    <row r="23" spans="1:13" ht="15">
      <c r="A23" s="1" t="s">
        <v>2</v>
      </c>
      <c r="B23" s="66" t="s">
        <v>68</v>
      </c>
      <c r="C23" s="86">
        <v>2004</v>
      </c>
      <c r="D23" s="85" t="s">
        <v>192</v>
      </c>
      <c r="E23" s="89">
        <v>66</v>
      </c>
      <c r="F23" s="86">
        <v>24</v>
      </c>
      <c r="G23" s="22" t="s">
        <v>10</v>
      </c>
      <c r="H23" s="22" t="s">
        <v>7</v>
      </c>
      <c r="I23" s="22" t="s">
        <v>519</v>
      </c>
      <c r="J23" s="22" t="s">
        <v>6</v>
      </c>
      <c r="K23" s="22"/>
      <c r="L23" s="22" t="s">
        <v>2</v>
      </c>
      <c r="M23" s="22"/>
    </row>
    <row r="24" spans="1:13" ht="15">
      <c r="A24" s="1" t="s">
        <v>3</v>
      </c>
      <c r="B24" s="72" t="s">
        <v>316</v>
      </c>
      <c r="C24" s="88">
        <v>2006</v>
      </c>
      <c r="D24" s="87" t="s">
        <v>192</v>
      </c>
      <c r="E24" s="89">
        <v>61.25</v>
      </c>
      <c r="F24" s="86">
        <v>17</v>
      </c>
      <c r="G24" s="22"/>
      <c r="H24" s="22" t="s">
        <v>1</v>
      </c>
      <c r="I24" s="22" t="s">
        <v>512</v>
      </c>
      <c r="J24" s="22" t="s">
        <v>431</v>
      </c>
      <c r="K24" s="22" t="s">
        <v>10</v>
      </c>
      <c r="L24" s="22" t="s">
        <v>619</v>
      </c>
      <c r="M24" s="22"/>
    </row>
    <row r="25" spans="1:13" ht="15">
      <c r="A25" s="1" t="s">
        <v>4</v>
      </c>
      <c r="B25" s="66" t="s">
        <v>52</v>
      </c>
      <c r="C25" s="86">
        <v>2005</v>
      </c>
      <c r="D25" s="85" t="s">
        <v>192</v>
      </c>
      <c r="E25" s="89">
        <v>32</v>
      </c>
      <c r="F25" s="86">
        <v>9</v>
      </c>
      <c r="G25" s="22"/>
      <c r="H25" s="22" t="s">
        <v>3</v>
      </c>
      <c r="I25" s="22"/>
      <c r="J25" s="22" t="s">
        <v>5</v>
      </c>
      <c r="K25" s="22" t="s">
        <v>6</v>
      </c>
      <c r="L25" s="22" t="s">
        <v>5</v>
      </c>
      <c r="M25" s="22"/>
    </row>
    <row r="26" spans="1:13" ht="15">
      <c r="A26" s="1" t="s">
        <v>5</v>
      </c>
      <c r="B26" s="7" t="s">
        <v>69</v>
      </c>
      <c r="C26" s="22" t="s">
        <v>454</v>
      </c>
      <c r="D26" s="85" t="s">
        <v>192</v>
      </c>
      <c r="E26" s="18" t="s">
        <v>1690</v>
      </c>
      <c r="F26" s="22"/>
      <c r="G26" s="22" t="s">
        <v>9</v>
      </c>
      <c r="H26" s="22" t="s">
        <v>1688</v>
      </c>
      <c r="I26" s="22"/>
      <c r="J26" s="22"/>
      <c r="K26" s="22"/>
      <c r="L26" s="22"/>
      <c r="M26" s="22"/>
    </row>
    <row r="27" spans="1:13" ht="15">
      <c r="A27" s="1" t="s">
        <v>6</v>
      </c>
      <c r="B27" s="66" t="s">
        <v>162</v>
      </c>
      <c r="C27" s="86">
        <v>2005</v>
      </c>
      <c r="D27" s="85" t="s">
        <v>192</v>
      </c>
      <c r="E27" s="89">
        <v>12</v>
      </c>
      <c r="F27" s="86">
        <v>12</v>
      </c>
      <c r="G27" s="22"/>
      <c r="H27" s="22"/>
      <c r="I27" s="22"/>
      <c r="J27" s="22"/>
      <c r="K27" s="22"/>
      <c r="L27" s="22"/>
      <c r="M27" s="22"/>
    </row>
    <row r="28" spans="1:13" ht="15">
      <c r="A28" s="1" t="s">
        <v>7</v>
      </c>
      <c r="B28" s="66" t="s">
        <v>53</v>
      </c>
      <c r="C28" s="86">
        <v>2005</v>
      </c>
      <c r="D28" s="85" t="s">
        <v>192</v>
      </c>
      <c r="E28" s="89">
        <v>12</v>
      </c>
      <c r="F28" s="86">
        <v>8</v>
      </c>
      <c r="G28" s="22"/>
      <c r="H28" s="22"/>
      <c r="I28" s="22"/>
      <c r="J28" s="22" t="s">
        <v>3</v>
      </c>
      <c r="K28" s="22"/>
      <c r="L28" s="22"/>
      <c r="M28" s="22"/>
    </row>
    <row r="29" spans="1:13" ht="15">
      <c r="A29" s="1" t="s">
        <v>8</v>
      </c>
      <c r="B29" s="66" t="s">
        <v>336</v>
      </c>
      <c r="C29" s="86">
        <v>2004</v>
      </c>
      <c r="D29" s="85" t="s">
        <v>192</v>
      </c>
      <c r="E29" s="89">
        <v>11</v>
      </c>
      <c r="F29" s="86">
        <v>3</v>
      </c>
      <c r="G29" s="22"/>
      <c r="H29" s="22" t="s">
        <v>5</v>
      </c>
      <c r="I29" s="22" t="s">
        <v>1</v>
      </c>
      <c r="J29" s="22"/>
      <c r="K29" s="22"/>
      <c r="L29" s="22"/>
      <c r="M29" s="22"/>
    </row>
    <row r="30" spans="1:13" ht="15">
      <c r="A30" s="1" t="s">
        <v>9</v>
      </c>
      <c r="B30" s="66" t="s">
        <v>161</v>
      </c>
      <c r="C30" s="25">
        <v>2005</v>
      </c>
      <c r="D30" s="220" t="s">
        <v>192</v>
      </c>
      <c r="E30" s="89">
        <v>5.25</v>
      </c>
      <c r="F30" s="20"/>
      <c r="G30" s="20"/>
      <c r="H30" s="20"/>
      <c r="I30" s="20"/>
      <c r="J30" s="20"/>
      <c r="K30" s="20" t="s">
        <v>3</v>
      </c>
      <c r="L30" s="1" t="s">
        <v>1678</v>
      </c>
      <c r="M30" s="22"/>
    </row>
  </sheetData>
  <sheetProtection/>
  <mergeCells count="3">
    <mergeCell ref="A1:M1"/>
    <mergeCell ref="A2:M2"/>
    <mergeCell ref="A17:M17"/>
  </mergeCells>
  <printOptions/>
  <pageMargins left="0.3854166666666667" right="0.3125" top="0.4270833333333333" bottom="0.7874015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0"/>
  <sheetViews>
    <sheetView view="pageLayout" workbookViewId="0" topLeftCell="A1">
      <selection activeCell="D19" sqref="D19"/>
    </sheetView>
  </sheetViews>
  <sheetFormatPr defaultColWidth="9.00390625" defaultRowHeight="12.75"/>
  <cols>
    <col min="1" max="1" width="5.625" style="5" customWidth="1"/>
    <col min="2" max="2" width="20.625" style="1" customWidth="1"/>
    <col min="3" max="3" width="5.625" style="12" customWidth="1"/>
    <col min="4" max="4" width="18.00390625" style="12" customWidth="1"/>
    <col min="5" max="5" width="7.875" style="1" customWidth="1"/>
    <col min="6" max="13" width="5.00390625" style="1" customWidth="1"/>
    <col min="14" max="16384" width="9.125" style="1" customWidth="1"/>
  </cols>
  <sheetData>
    <row r="1" spans="1:13" ht="23.25" customHeight="1">
      <c r="A1" s="451" t="s">
        <v>171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</row>
    <row r="2" spans="1:13" ht="18.75" customHeight="1">
      <c r="A2" s="452" t="s">
        <v>410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</row>
    <row r="3" spans="1:5" ht="6.75" customHeight="1">
      <c r="A3" s="2"/>
      <c r="B3" s="2"/>
      <c r="C3" s="10"/>
      <c r="D3" s="10"/>
      <c r="E3" s="2"/>
    </row>
    <row r="4" spans="1:13" ht="14.25">
      <c r="A4" s="16" t="s">
        <v>90</v>
      </c>
      <c r="B4" s="16" t="s">
        <v>89</v>
      </c>
      <c r="C4" s="16" t="s">
        <v>91</v>
      </c>
      <c r="D4" s="16" t="s">
        <v>88</v>
      </c>
      <c r="E4" s="15" t="s">
        <v>87</v>
      </c>
      <c r="F4" s="14" t="s">
        <v>79</v>
      </c>
      <c r="G4" s="14" t="s">
        <v>80</v>
      </c>
      <c r="H4" s="14" t="s">
        <v>81</v>
      </c>
      <c r="I4" s="14" t="s">
        <v>82</v>
      </c>
      <c r="J4" s="14" t="s">
        <v>83</v>
      </c>
      <c r="K4" s="14" t="s">
        <v>84</v>
      </c>
      <c r="L4" s="14" t="s">
        <v>85</v>
      </c>
      <c r="M4" s="14" t="s">
        <v>86</v>
      </c>
    </row>
    <row r="5" spans="1:5" ht="7.5" customHeight="1">
      <c r="A5" s="3"/>
      <c r="B5" s="3"/>
      <c r="C5" s="11"/>
      <c r="D5" s="11"/>
      <c r="E5" s="3"/>
    </row>
    <row r="6" spans="1:13" ht="15">
      <c r="A6" s="1" t="s">
        <v>0</v>
      </c>
      <c r="B6" s="67" t="s">
        <v>135</v>
      </c>
      <c r="C6" s="92">
        <v>2004</v>
      </c>
      <c r="D6" s="92" t="s">
        <v>44</v>
      </c>
      <c r="E6" s="89">
        <v>181.5</v>
      </c>
      <c r="F6" s="25">
        <v>30</v>
      </c>
      <c r="G6" s="20" t="s">
        <v>467</v>
      </c>
      <c r="H6" s="20" t="s">
        <v>1672</v>
      </c>
      <c r="I6" s="20" t="s">
        <v>467</v>
      </c>
      <c r="J6" s="20" t="s">
        <v>467</v>
      </c>
      <c r="K6" s="20" t="s">
        <v>467</v>
      </c>
      <c r="L6" s="20" t="s">
        <v>2218</v>
      </c>
      <c r="M6" s="20"/>
    </row>
    <row r="7" spans="1:13" ht="15">
      <c r="A7" s="1" t="s">
        <v>122</v>
      </c>
      <c r="B7" s="67" t="s">
        <v>198</v>
      </c>
      <c r="C7" s="92">
        <v>2004</v>
      </c>
      <c r="D7" s="92" t="s">
        <v>44</v>
      </c>
      <c r="E7" s="89">
        <v>145.75</v>
      </c>
      <c r="F7" s="25">
        <v>15</v>
      </c>
      <c r="G7" s="20" t="s">
        <v>422</v>
      </c>
      <c r="H7" s="20" t="s">
        <v>425</v>
      </c>
      <c r="I7" s="20" t="s">
        <v>478</v>
      </c>
      <c r="J7" s="20" t="s">
        <v>478</v>
      </c>
      <c r="K7" s="20" t="s">
        <v>478</v>
      </c>
      <c r="L7" s="20" t="s">
        <v>1672</v>
      </c>
      <c r="M7" s="20"/>
    </row>
    <row r="8" spans="1:13" ht="15">
      <c r="A8" s="1" t="s">
        <v>123</v>
      </c>
      <c r="B8" s="67" t="s">
        <v>46</v>
      </c>
      <c r="C8" s="92">
        <v>2004</v>
      </c>
      <c r="D8" s="92" t="s">
        <v>44</v>
      </c>
      <c r="E8" s="89">
        <v>131.75</v>
      </c>
      <c r="F8" s="25">
        <v>24</v>
      </c>
      <c r="G8" s="20" t="s">
        <v>424</v>
      </c>
      <c r="H8" s="20" t="s">
        <v>1672</v>
      </c>
      <c r="I8" s="20" t="s">
        <v>422</v>
      </c>
      <c r="J8" s="20" t="s">
        <v>495</v>
      </c>
      <c r="K8" s="20" t="s">
        <v>422</v>
      </c>
      <c r="L8" s="20"/>
      <c r="M8" s="20"/>
    </row>
    <row r="9" spans="1:13" ht="15">
      <c r="A9" s="1" t="s">
        <v>124</v>
      </c>
      <c r="B9" s="67" t="s">
        <v>36</v>
      </c>
      <c r="C9" s="86">
        <v>2005</v>
      </c>
      <c r="D9" s="86" t="s">
        <v>44</v>
      </c>
      <c r="E9" s="89">
        <v>123</v>
      </c>
      <c r="F9" s="25">
        <v>20</v>
      </c>
      <c r="G9" s="20" t="s">
        <v>495</v>
      </c>
      <c r="H9" s="20" t="s">
        <v>432</v>
      </c>
      <c r="I9" s="20" t="s">
        <v>425</v>
      </c>
      <c r="J9" s="20" t="s">
        <v>500</v>
      </c>
      <c r="K9" s="20" t="s">
        <v>424</v>
      </c>
      <c r="L9" s="20" t="s">
        <v>519</v>
      </c>
      <c r="M9" s="20"/>
    </row>
    <row r="10" spans="1:13" ht="15">
      <c r="A10" s="1" t="s">
        <v>125</v>
      </c>
      <c r="B10" s="7" t="s">
        <v>902</v>
      </c>
      <c r="C10" s="19" t="s">
        <v>624</v>
      </c>
      <c r="D10" s="20" t="s">
        <v>44</v>
      </c>
      <c r="E10" s="21" t="s">
        <v>805</v>
      </c>
      <c r="F10" s="20"/>
      <c r="G10" s="20" t="s">
        <v>519</v>
      </c>
      <c r="H10" s="20" t="s">
        <v>8</v>
      </c>
      <c r="I10" s="20" t="s">
        <v>500</v>
      </c>
      <c r="J10" s="20"/>
      <c r="K10" s="20" t="s">
        <v>51</v>
      </c>
      <c r="L10" s="20" t="s">
        <v>10</v>
      </c>
      <c r="M10" s="20"/>
    </row>
    <row r="11" spans="1:13" ht="15">
      <c r="A11" s="1" t="s">
        <v>126</v>
      </c>
      <c r="B11" s="67" t="s">
        <v>922</v>
      </c>
      <c r="C11" s="92">
        <v>2004</v>
      </c>
      <c r="D11" s="92" t="s">
        <v>44</v>
      </c>
      <c r="E11" s="89">
        <v>46</v>
      </c>
      <c r="F11" s="25">
        <v>1</v>
      </c>
      <c r="G11" s="20" t="s">
        <v>7</v>
      </c>
      <c r="H11" s="20" t="s">
        <v>6</v>
      </c>
      <c r="I11" s="20" t="s">
        <v>519</v>
      </c>
      <c r="J11" s="20" t="s">
        <v>6</v>
      </c>
      <c r="K11" s="20" t="s">
        <v>6</v>
      </c>
      <c r="L11" s="20" t="s">
        <v>2</v>
      </c>
      <c r="M11" s="20"/>
    </row>
    <row r="12" spans="1:13" ht="15">
      <c r="A12" s="1" t="s">
        <v>127</v>
      </c>
      <c r="B12" s="67" t="s">
        <v>200</v>
      </c>
      <c r="C12" s="92">
        <v>2004</v>
      </c>
      <c r="D12" s="92" t="s">
        <v>44</v>
      </c>
      <c r="E12" s="89">
        <v>36</v>
      </c>
      <c r="F12" s="25">
        <v>14</v>
      </c>
      <c r="G12" s="20"/>
      <c r="H12" s="20"/>
      <c r="I12" s="20" t="s">
        <v>9</v>
      </c>
      <c r="J12" s="20" t="s">
        <v>512</v>
      </c>
      <c r="K12" s="20"/>
      <c r="L12" s="20"/>
      <c r="M12" s="20"/>
    </row>
    <row r="13" spans="1:13" ht="15">
      <c r="A13" s="1" t="s">
        <v>128</v>
      </c>
      <c r="B13" s="67" t="s">
        <v>136</v>
      </c>
      <c r="C13" s="86">
        <v>2005</v>
      </c>
      <c r="D13" s="86" t="s">
        <v>44</v>
      </c>
      <c r="E13" s="89">
        <v>27</v>
      </c>
      <c r="F13" s="25">
        <v>11</v>
      </c>
      <c r="G13" s="20"/>
      <c r="H13" s="20"/>
      <c r="I13" s="20"/>
      <c r="J13" s="20" t="s">
        <v>3</v>
      </c>
      <c r="K13" s="20" t="s">
        <v>3</v>
      </c>
      <c r="L13" s="20" t="s">
        <v>7</v>
      </c>
      <c r="M13" s="20"/>
    </row>
    <row r="14" spans="1:13" ht="15">
      <c r="A14" s="1" t="s">
        <v>164</v>
      </c>
      <c r="B14" s="67" t="s">
        <v>1349</v>
      </c>
      <c r="C14" s="86">
        <v>2005</v>
      </c>
      <c r="D14" s="86" t="s">
        <v>44</v>
      </c>
      <c r="E14" s="89">
        <v>13</v>
      </c>
      <c r="F14" s="25">
        <v>5</v>
      </c>
      <c r="G14" s="20"/>
      <c r="H14" s="20"/>
      <c r="I14" s="20"/>
      <c r="J14" s="20" t="s">
        <v>5</v>
      </c>
      <c r="K14" s="20"/>
      <c r="L14" s="20" t="s">
        <v>1</v>
      </c>
      <c r="M14" s="20"/>
    </row>
    <row r="15" spans="1:13" ht="15">
      <c r="A15" s="1" t="s">
        <v>165</v>
      </c>
      <c r="B15" s="67" t="s">
        <v>246</v>
      </c>
      <c r="C15" s="86">
        <v>2005</v>
      </c>
      <c r="D15" s="86" t="s">
        <v>44</v>
      </c>
      <c r="E15" s="89">
        <v>1</v>
      </c>
      <c r="F15" s="25"/>
      <c r="G15" s="20"/>
      <c r="H15" s="20"/>
      <c r="I15" s="20"/>
      <c r="J15" s="20"/>
      <c r="K15" s="20"/>
      <c r="L15" s="20" t="s">
        <v>49</v>
      </c>
      <c r="M15" s="20"/>
    </row>
    <row r="16" spans="1:13" ht="15">
      <c r="A16" s="1" t="s">
        <v>166</v>
      </c>
      <c r="B16" s="67" t="s">
        <v>222</v>
      </c>
      <c r="C16" s="92">
        <v>2004</v>
      </c>
      <c r="D16" s="92" t="s">
        <v>44</v>
      </c>
      <c r="E16" s="89">
        <v>9</v>
      </c>
      <c r="F16" s="25">
        <v>1</v>
      </c>
      <c r="G16" s="20" t="s">
        <v>3</v>
      </c>
      <c r="H16" s="20"/>
      <c r="I16" s="20" t="s">
        <v>2</v>
      </c>
      <c r="J16" s="20"/>
      <c r="K16" s="20" t="s">
        <v>49</v>
      </c>
      <c r="L16" s="20"/>
      <c r="M16" s="20"/>
    </row>
    <row r="17" spans="1:13" ht="18.75" customHeight="1">
      <c r="A17" s="452" t="s">
        <v>409</v>
      </c>
      <c r="B17" s="452"/>
      <c r="C17" s="452"/>
      <c r="D17" s="452"/>
      <c r="E17" s="452"/>
      <c r="F17" s="452"/>
      <c r="G17" s="452"/>
      <c r="H17" s="452"/>
      <c r="I17" s="452"/>
      <c r="J17" s="452"/>
      <c r="K17" s="452"/>
      <c r="L17" s="452"/>
      <c r="M17" s="452"/>
    </row>
    <row r="18" spans="1:13" ht="14.25">
      <c r="A18" s="16" t="s">
        <v>90</v>
      </c>
      <c r="B18" s="16" t="s">
        <v>93</v>
      </c>
      <c r="C18" s="16" t="s">
        <v>91</v>
      </c>
      <c r="D18" s="16" t="s">
        <v>88</v>
      </c>
      <c r="E18" s="15" t="s">
        <v>87</v>
      </c>
      <c r="F18" s="14" t="s">
        <v>79</v>
      </c>
      <c r="G18" s="14" t="s">
        <v>80</v>
      </c>
      <c r="H18" s="14" t="s">
        <v>81</v>
      </c>
      <c r="I18" s="14" t="s">
        <v>82</v>
      </c>
      <c r="J18" s="14" t="s">
        <v>83</v>
      </c>
      <c r="K18" s="14" t="s">
        <v>84</v>
      </c>
      <c r="L18" s="14" t="s">
        <v>85</v>
      </c>
      <c r="M18" s="14" t="s">
        <v>86</v>
      </c>
    </row>
    <row r="19" spans="1:5" ht="7.5" customHeight="1">
      <c r="A19" s="3"/>
      <c r="B19" s="3"/>
      <c r="C19" s="11"/>
      <c r="D19" s="11"/>
      <c r="E19" s="3"/>
    </row>
    <row r="20" spans="1:13" ht="15">
      <c r="A20" s="1" t="s">
        <v>0</v>
      </c>
      <c r="B20" s="66" t="s">
        <v>63</v>
      </c>
      <c r="C20" s="86">
        <v>2004</v>
      </c>
      <c r="D20" s="85" t="s">
        <v>44</v>
      </c>
      <c r="E20" s="89">
        <v>169.5</v>
      </c>
      <c r="F20" s="25">
        <v>30</v>
      </c>
      <c r="G20" s="20" t="s">
        <v>452</v>
      </c>
      <c r="H20" s="20" t="s">
        <v>1684</v>
      </c>
      <c r="I20" s="20" t="s">
        <v>452</v>
      </c>
      <c r="J20" s="20" t="s">
        <v>452</v>
      </c>
      <c r="K20" s="20"/>
      <c r="L20" s="20" t="s">
        <v>1684</v>
      </c>
      <c r="M20" s="20"/>
    </row>
    <row r="21" spans="1:13" ht="15">
      <c r="A21" s="1" t="s">
        <v>1</v>
      </c>
      <c r="B21" s="66" t="s">
        <v>64</v>
      </c>
      <c r="C21" s="86">
        <v>2004</v>
      </c>
      <c r="D21" s="85" t="s">
        <v>44</v>
      </c>
      <c r="E21" s="89">
        <v>121.5</v>
      </c>
      <c r="F21" s="25">
        <v>7</v>
      </c>
      <c r="G21" s="20" t="s">
        <v>500</v>
      </c>
      <c r="H21" s="20" t="s">
        <v>1685</v>
      </c>
      <c r="I21" s="20" t="s">
        <v>425</v>
      </c>
      <c r="J21" s="20" t="s">
        <v>9</v>
      </c>
      <c r="K21" s="20" t="s">
        <v>467</v>
      </c>
      <c r="L21" s="20" t="s">
        <v>2062</v>
      </c>
      <c r="M21" s="20"/>
    </row>
    <row r="22" spans="1:13" ht="15">
      <c r="A22" s="1" t="s">
        <v>2</v>
      </c>
      <c r="B22" s="66" t="s">
        <v>65</v>
      </c>
      <c r="C22" s="86">
        <v>2004</v>
      </c>
      <c r="D22" s="85" t="s">
        <v>44</v>
      </c>
      <c r="E22" s="89">
        <v>81</v>
      </c>
      <c r="F22" s="25">
        <v>19</v>
      </c>
      <c r="G22" s="20" t="s">
        <v>512</v>
      </c>
      <c r="H22" s="20" t="s">
        <v>2</v>
      </c>
      <c r="I22" s="20" t="s">
        <v>10</v>
      </c>
      <c r="J22" s="20" t="s">
        <v>4</v>
      </c>
      <c r="K22" s="20" t="s">
        <v>422</v>
      </c>
      <c r="L22" s="20" t="s">
        <v>8</v>
      </c>
      <c r="M22" s="20"/>
    </row>
    <row r="23" spans="1:13" ht="15">
      <c r="A23" s="1" t="s">
        <v>3</v>
      </c>
      <c r="B23" s="1" t="s">
        <v>486</v>
      </c>
      <c r="C23" s="27" t="s">
        <v>454</v>
      </c>
      <c r="D23" s="27" t="s">
        <v>44</v>
      </c>
      <c r="E23" s="18" t="s">
        <v>1139</v>
      </c>
      <c r="F23" s="20"/>
      <c r="G23" s="20" t="s">
        <v>51</v>
      </c>
      <c r="H23" s="20" t="s">
        <v>9</v>
      </c>
      <c r="I23" s="20" t="s">
        <v>495</v>
      </c>
      <c r="J23" s="20"/>
      <c r="K23" s="20" t="s">
        <v>431</v>
      </c>
      <c r="L23" s="20" t="s">
        <v>431</v>
      </c>
      <c r="M23" s="20"/>
    </row>
    <row r="24" spans="1:13" ht="15">
      <c r="A24" s="1" t="s">
        <v>4</v>
      </c>
      <c r="B24" s="66" t="s">
        <v>54</v>
      </c>
      <c r="C24" s="86">
        <v>2005</v>
      </c>
      <c r="D24" s="85" t="s">
        <v>44</v>
      </c>
      <c r="E24" s="89">
        <v>63</v>
      </c>
      <c r="F24" s="25">
        <v>2</v>
      </c>
      <c r="G24" s="20" t="s">
        <v>6</v>
      </c>
      <c r="H24" s="20" t="s">
        <v>6</v>
      </c>
      <c r="I24" s="20" t="s">
        <v>7</v>
      </c>
      <c r="J24" s="20" t="s">
        <v>10</v>
      </c>
      <c r="K24" s="20" t="s">
        <v>51</v>
      </c>
      <c r="L24" s="20" t="s">
        <v>8</v>
      </c>
      <c r="M24" s="20"/>
    </row>
    <row r="25" spans="1:13" ht="15">
      <c r="A25" s="1" t="s">
        <v>5</v>
      </c>
      <c r="B25" s="66" t="s">
        <v>66</v>
      </c>
      <c r="C25" s="86">
        <v>2004</v>
      </c>
      <c r="D25" s="85" t="s">
        <v>44</v>
      </c>
      <c r="E25" s="89">
        <v>52</v>
      </c>
      <c r="F25" s="25">
        <v>20</v>
      </c>
      <c r="G25" s="20" t="s">
        <v>1</v>
      </c>
      <c r="H25" s="20"/>
      <c r="I25" s="20"/>
      <c r="J25" s="20" t="s">
        <v>424</v>
      </c>
      <c r="K25" s="20" t="s">
        <v>8</v>
      </c>
      <c r="L25" s="20"/>
      <c r="M25" s="20"/>
    </row>
    <row r="26" spans="1:13" ht="15">
      <c r="A26" s="1" t="s">
        <v>6</v>
      </c>
      <c r="B26" s="72" t="s">
        <v>331</v>
      </c>
      <c r="C26" s="88">
        <v>2006</v>
      </c>
      <c r="D26" s="87" t="s">
        <v>44</v>
      </c>
      <c r="E26" s="89">
        <v>6</v>
      </c>
      <c r="F26" s="25">
        <v>6</v>
      </c>
      <c r="G26" s="20"/>
      <c r="H26" s="20"/>
      <c r="I26" s="20"/>
      <c r="J26" s="20"/>
      <c r="K26" s="20"/>
      <c r="L26" s="20"/>
      <c r="M26" s="20"/>
    </row>
    <row r="27" spans="1:13" ht="15">
      <c r="A27" s="1" t="s">
        <v>7</v>
      </c>
      <c r="C27" s="27"/>
      <c r="D27" s="27" t="s">
        <v>44</v>
      </c>
      <c r="E27" s="18"/>
      <c r="F27" s="20"/>
      <c r="G27" s="20"/>
      <c r="H27" s="20"/>
      <c r="I27" s="20"/>
      <c r="J27" s="20"/>
      <c r="K27" s="20"/>
      <c r="L27" s="20"/>
      <c r="M27" s="20"/>
    </row>
    <row r="28" spans="1:13" ht="15">
      <c r="A28" s="1" t="s">
        <v>8</v>
      </c>
      <c r="B28" s="9"/>
      <c r="C28" s="26"/>
      <c r="D28" s="22" t="s">
        <v>44</v>
      </c>
      <c r="E28" s="18"/>
      <c r="F28" s="20"/>
      <c r="G28" s="20"/>
      <c r="H28" s="20"/>
      <c r="I28" s="20"/>
      <c r="J28" s="20"/>
      <c r="K28" s="20"/>
      <c r="L28" s="20"/>
      <c r="M28" s="20"/>
    </row>
    <row r="29" spans="1:13" ht="15">
      <c r="A29" s="1" t="s">
        <v>9</v>
      </c>
      <c r="C29" s="22"/>
      <c r="D29" s="22" t="s">
        <v>44</v>
      </c>
      <c r="E29" s="18"/>
      <c r="F29" s="20"/>
      <c r="G29" s="20"/>
      <c r="H29" s="20"/>
      <c r="I29" s="20"/>
      <c r="J29" s="20"/>
      <c r="K29" s="20"/>
      <c r="L29" s="20"/>
      <c r="M29" s="20"/>
    </row>
    <row r="30" spans="3:4" ht="14.25">
      <c r="C30" s="27"/>
      <c r="D30" s="27"/>
    </row>
  </sheetData>
  <sheetProtection/>
  <mergeCells count="3">
    <mergeCell ref="A1:M1"/>
    <mergeCell ref="A2:M2"/>
    <mergeCell ref="A17:M17"/>
  </mergeCells>
  <printOptions/>
  <pageMargins left="0.4270833333333333" right="0.25" top="0.4583333333333333" bottom="0.7874015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9"/>
  <sheetViews>
    <sheetView view="pageLayout" workbookViewId="0" topLeftCell="A1">
      <selection activeCell="D21" sqref="D21"/>
    </sheetView>
  </sheetViews>
  <sheetFormatPr defaultColWidth="9.00390625" defaultRowHeight="12.75"/>
  <cols>
    <col min="1" max="1" width="5.625" style="5" customWidth="1"/>
    <col min="2" max="2" width="20.625" style="1" customWidth="1"/>
    <col min="3" max="3" width="5.625" style="12" customWidth="1"/>
    <col min="4" max="4" width="19.25390625" style="12" customWidth="1"/>
    <col min="5" max="5" width="6.875" style="1" customWidth="1"/>
    <col min="6" max="13" width="5.00390625" style="1" customWidth="1"/>
    <col min="14" max="16384" width="9.125" style="1" customWidth="1"/>
  </cols>
  <sheetData>
    <row r="1" spans="1:13" ht="23.25" customHeight="1">
      <c r="A1" s="451" t="s">
        <v>171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</row>
    <row r="2" spans="1:13" ht="18.75" customHeight="1">
      <c r="A2" s="452" t="s">
        <v>406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</row>
    <row r="3" spans="1:5" ht="6.75" customHeight="1">
      <c r="A3" s="2"/>
      <c r="B3" s="2"/>
      <c r="C3" s="10"/>
      <c r="D3" s="10"/>
      <c r="E3" s="2"/>
    </row>
    <row r="4" spans="1:13" ht="14.25">
      <c r="A4" s="16" t="s">
        <v>90</v>
      </c>
      <c r="B4" s="16" t="s">
        <v>89</v>
      </c>
      <c r="C4" s="16" t="s">
        <v>91</v>
      </c>
      <c r="D4" s="16" t="s">
        <v>88</v>
      </c>
      <c r="E4" s="15" t="s">
        <v>87</v>
      </c>
      <c r="F4" s="14" t="s">
        <v>79</v>
      </c>
      <c r="G4" s="14" t="s">
        <v>80</v>
      </c>
      <c r="H4" s="14" t="s">
        <v>81</v>
      </c>
      <c r="I4" s="14" t="s">
        <v>82</v>
      </c>
      <c r="J4" s="14" t="s">
        <v>83</v>
      </c>
      <c r="K4" s="14" t="s">
        <v>84</v>
      </c>
      <c r="L4" s="14" t="s">
        <v>85</v>
      </c>
      <c r="M4" s="14" t="s">
        <v>86</v>
      </c>
    </row>
    <row r="5" spans="1:5" ht="7.5" customHeight="1">
      <c r="A5" s="3"/>
      <c r="B5" s="3"/>
      <c r="C5" s="11"/>
      <c r="D5" s="11"/>
      <c r="E5" s="3"/>
    </row>
    <row r="6" spans="1:12" ht="15">
      <c r="A6" s="1" t="s">
        <v>0</v>
      </c>
      <c r="B6" s="7" t="s">
        <v>1079</v>
      </c>
      <c r="C6" s="19" t="s">
        <v>618</v>
      </c>
      <c r="D6" s="20" t="s">
        <v>176</v>
      </c>
      <c r="E6" s="21" t="s">
        <v>1824</v>
      </c>
      <c r="F6" s="22"/>
      <c r="G6" s="22"/>
      <c r="H6" s="22" t="s">
        <v>1683</v>
      </c>
      <c r="I6" s="22"/>
      <c r="J6" s="22"/>
      <c r="L6" s="1" t="s">
        <v>8</v>
      </c>
    </row>
    <row r="7" spans="1:12" ht="15">
      <c r="A7" s="1" t="s">
        <v>1</v>
      </c>
      <c r="B7" s="4" t="s">
        <v>1053</v>
      </c>
      <c r="C7" s="19" t="s">
        <v>454</v>
      </c>
      <c r="D7" s="20" t="s">
        <v>176</v>
      </c>
      <c r="E7" s="18" t="s">
        <v>2219</v>
      </c>
      <c r="F7" s="22"/>
      <c r="G7" s="22" t="s">
        <v>1693</v>
      </c>
      <c r="H7" s="22" t="s">
        <v>1676</v>
      </c>
      <c r="I7" s="22" t="s">
        <v>1</v>
      </c>
      <c r="J7" s="22"/>
      <c r="L7" s="1" t="s">
        <v>49</v>
      </c>
    </row>
    <row r="8" spans="1:12" ht="15">
      <c r="A8" s="1" t="s">
        <v>2</v>
      </c>
      <c r="B8" s="4" t="s">
        <v>261</v>
      </c>
      <c r="C8" s="19" t="s">
        <v>454</v>
      </c>
      <c r="D8" s="20" t="s">
        <v>176</v>
      </c>
      <c r="E8" s="18" t="s">
        <v>1</v>
      </c>
      <c r="L8" s="1" t="s">
        <v>1</v>
      </c>
    </row>
    <row r="9" spans="1:10" ht="15">
      <c r="A9" s="1" t="s">
        <v>3</v>
      </c>
      <c r="B9" s="4" t="s">
        <v>1156</v>
      </c>
      <c r="C9" s="19" t="s">
        <v>618</v>
      </c>
      <c r="D9" s="20" t="s">
        <v>176</v>
      </c>
      <c r="E9" s="18" t="s">
        <v>49</v>
      </c>
      <c r="J9" s="1" t="s">
        <v>49</v>
      </c>
    </row>
    <row r="10" spans="1:5" ht="15">
      <c r="A10" s="1" t="s">
        <v>4</v>
      </c>
      <c r="B10" s="4"/>
      <c r="C10" s="19"/>
      <c r="D10" s="20" t="s">
        <v>176</v>
      </c>
      <c r="E10" s="18"/>
    </row>
    <row r="11" spans="1:13" ht="18.75" customHeight="1">
      <c r="A11" s="452" t="s">
        <v>405</v>
      </c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</row>
    <row r="12" spans="1:13" ht="14.25">
      <c r="A12" s="16" t="s">
        <v>90</v>
      </c>
      <c r="B12" s="16" t="s">
        <v>93</v>
      </c>
      <c r="C12" s="16" t="s">
        <v>91</v>
      </c>
      <c r="D12" s="16" t="s">
        <v>88</v>
      </c>
      <c r="E12" s="15" t="s">
        <v>87</v>
      </c>
      <c r="F12" s="14" t="s">
        <v>79</v>
      </c>
      <c r="G12" s="14" t="s">
        <v>80</v>
      </c>
      <c r="H12" s="14" t="s">
        <v>81</v>
      </c>
      <c r="I12" s="14" t="s">
        <v>82</v>
      </c>
      <c r="J12" s="14" t="s">
        <v>83</v>
      </c>
      <c r="K12" s="14" t="s">
        <v>84</v>
      </c>
      <c r="L12" s="14" t="s">
        <v>85</v>
      </c>
      <c r="M12" s="14" t="s">
        <v>86</v>
      </c>
    </row>
    <row r="13" spans="1:5" ht="7.5" customHeight="1">
      <c r="A13" s="3"/>
      <c r="B13" s="3"/>
      <c r="C13" s="11"/>
      <c r="D13" s="11"/>
      <c r="E13" s="3"/>
    </row>
    <row r="14" spans="1:13" ht="15">
      <c r="A14" s="1" t="s">
        <v>0</v>
      </c>
      <c r="B14" s="66" t="s">
        <v>322</v>
      </c>
      <c r="C14" s="86">
        <v>2005</v>
      </c>
      <c r="D14" s="85" t="s">
        <v>176</v>
      </c>
      <c r="E14" s="89">
        <v>63</v>
      </c>
      <c r="F14" s="25">
        <v>13</v>
      </c>
      <c r="G14" s="20"/>
      <c r="H14" s="20" t="s">
        <v>3</v>
      </c>
      <c r="I14" s="20" t="s">
        <v>8</v>
      </c>
      <c r="J14" s="20" t="s">
        <v>1</v>
      </c>
      <c r="K14" s="20" t="s">
        <v>495</v>
      </c>
      <c r="L14" s="20" t="s">
        <v>500</v>
      </c>
      <c r="M14" s="20"/>
    </row>
    <row r="15" spans="1:13" ht="15">
      <c r="A15" s="1" t="s">
        <v>1</v>
      </c>
      <c r="B15" s="66" t="s">
        <v>334</v>
      </c>
      <c r="C15" s="86">
        <v>2005</v>
      </c>
      <c r="D15" s="85" t="s">
        <v>176</v>
      </c>
      <c r="E15" s="89">
        <v>33</v>
      </c>
      <c r="F15" s="25">
        <v>4</v>
      </c>
      <c r="G15" s="20"/>
      <c r="H15" s="20"/>
      <c r="I15" s="20"/>
      <c r="J15" s="20" t="s">
        <v>500</v>
      </c>
      <c r="K15" s="20" t="s">
        <v>9</v>
      </c>
      <c r="L15" s="20" t="s">
        <v>1</v>
      </c>
      <c r="M15" s="20"/>
    </row>
    <row r="16" spans="1:13" ht="15">
      <c r="A16" s="1" t="s">
        <v>2</v>
      </c>
      <c r="B16" s="72" t="s">
        <v>320</v>
      </c>
      <c r="C16" s="88">
        <v>2006</v>
      </c>
      <c r="D16" s="87" t="s">
        <v>176</v>
      </c>
      <c r="E16" s="89">
        <v>28.5</v>
      </c>
      <c r="F16" s="25">
        <v>14</v>
      </c>
      <c r="G16" s="20"/>
      <c r="H16" s="20" t="s">
        <v>1683</v>
      </c>
      <c r="I16" s="20"/>
      <c r="J16" s="20" t="s">
        <v>432</v>
      </c>
      <c r="K16" s="20"/>
      <c r="L16" s="20"/>
      <c r="M16" s="20"/>
    </row>
    <row r="17" spans="1:13" ht="15">
      <c r="A17" s="1" t="s">
        <v>3</v>
      </c>
      <c r="B17" s="4" t="s">
        <v>2182</v>
      </c>
      <c r="C17" s="25">
        <v>2006</v>
      </c>
      <c r="D17" s="22" t="s">
        <v>176</v>
      </c>
      <c r="E17" s="18" t="s">
        <v>3</v>
      </c>
      <c r="F17" s="20"/>
      <c r="G17" s="20"/>
      <c r="H17" s="20"/>
      <c r="I17" s="20"/>
      <c r="J17" s="20"/>
      <c r="K17" s="20"/>
      <c r="L17" s="20" t="s">
        <v>3</v>
      </c>
      <c r="M17" s="20"/>
    </row>
    <row r="18" spans="1:13" ht="15">
      <c r="A18" s="1" t="s">
        <v>4</v>
      </c>
      <c r="B18" s="4" t="s">
        <v>646</v>
      </c>
      <c r="C18" s="25">
        <v>2005</v>
      </c>
      <c r="D18" s="22" t="s">
        <v>176</v>
      </c>
      <c r="E18" s="18" t="s">
        <v>2220</v>
      </c>
      <c r="F18" s="20"/>
      <c r="G18" s="20"/>
      <c r="H18" s="20" t="s">
        <v>1683</v>
      </c>
      <c r="I18" s="20"/>
      <c r="J18" s="20"/>
      <c r="K18" s="20"/>
      <c r="L18" s="20" t="s">
        <v>1</v>
      </c>
      <c r="M18" s="20"/>
    </row>
    <row r="19" spans="3:4" ht="14.25">
      <c r="C19" s="27"/>
      <c r="D19" s="27"/>
    </row>
  </sheetData>
  <sheetProtection/>
  <mergeCells count="3">
    <mergeCell ref="A1:M1"/>
    <mergeCell ref="A2:M2"/>
    <mergeCell ref="A11:M11"/>
  </mergeCells>
  <printOptions/>
  <pageMargins left="0.3854166666666667" right="0.3645833333333333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"/>
  <sheetViews>
    <sheetView view="pageLayout" workbookViewId="0" topLeftCell="A1">
      <selection activeCell="V15" sqref="V15"/>
    </sheetView>
  </sheetViews>
  <sheetFormatPr defaultColWidth="9.00390625" defaultRowHeight="12.75"/>
  <cols>
    <col min="1" max="1" width="5.625" style="5" customWidth="1"/>
    <col min="2" max="2" width="29.875" style="1" customWidth="1"/>
    <col min="3" max="3" width="7.00390625" style="12" customWidth="1"/>
    <col min="4" max="4" width="6.875" style="1" customWidth="1"/>
    <col min="5" max="5" width="1.625" style="1" customWidth="1"/>
    <col min="6" max="6" width="5.625" style="1" customWidth="1"/>
    <col min="7" max="7" width="5.625" style="17" customWidth="1"/>
    <col min="8" max="8" width="5.625" style="63" customWidth="1"/>
    <col min="9" max="9" width="5.625" style="12" customWidth="1"/>
    <col min="10" max="21" width="5.625" style="63" customWidth="1"/>
    <col min="22" max="16384" width="9.125" style="1" customWidth="1"/>
  </cols>
  <sheetData>
    <row r="1" spans="1:21" ht="23.25" customHeight="1">
      <c r="A1" s="451" t="s">
        <v>171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</row>
    <row r="2" spans="1:21" ht="18.75" customHeight="1">
      <c r="A2" s="452" t="s">
        <v>172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</row>
    <row r="3" ht="7.5" customHeight="1"/>
    <row r="4" spans="1:21" ht="18.75" customHeight="1">
      <c r="A4" s="452" t="s">
        <v>132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</row>
    <row r="5" spans="1:21" ht="6" customHeight="1" thickBot="1">
      <c r="A5" s="2"/>
      <c r="B5" s="2"/>
      <c r="C5" s="2"/>
      <c r="D5" s="2"/>
      <c r="E5" s="2"/>
      <c r="F5" s="2"/>
      <c r="G5" s="2"/>
      <c r="H5" s="10"/>
      <c r="I5" s="64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4.25" customHeight="1">
      <c r="A6" s="457" t="s">
        <v>90</v>
      </c>
      <c r="B6" s="459" t="s">
        <v>88</v>
      </c>
      <c r="C6" s="461" t="s">
        <v>131</v>
      </c>
      <c r="D6" s="462"/>
      <c r="E6" s="71"/>
      <c r="F6" s="455" t="s">
        <v>115</v>
      </c>
      <c r="G6" s="456"/>
      <c r="H6" s="444" t="s">
        <v>118</v>
      </c>
      <c r="I6" s="445"/>
      <c r="J6" s="444" t="s">
        <v>81</v>
      </c>
      <c r="K6" s="445"/>
      <c r="L6" s="444" t="s">
        <v>82</v>
      </c>
      <c r="M6" s="445"/>
      <c r="N6" s="446" t="s">
        <v>83</v>
      </c>
      <c r="O6" s="446"/>
      <c r="P6" s="444" t="s">
        <v>119</v>
      </c>
      <c r="Q6" s="445"/>
      <c r="R6" s="446" t="s">
        <v>120</v>
      </c>
      <c r="S6" s="446"/>
      <c r="T6" s="444" t="s">
        <v>121</v>
      </c>
      <c r="U6" s="445"/>
    </row>
    <row r="7" spans="1:21" ht="14.25">
      <c r="A7" s="458"/>
      <c r="B7" s="460"/>
      <c r="C7" s="463"/>
      <c r="D7" s="464"/>
      <c r="E7" s="28"/>
      <c r="F7" s="30" t="s">
        <v>129</v>
      </c>
      <c r="G7" s="31" t="s">
        <v>130</v>
      </c>
      <c r="H7" s="57" t="s">
        <v>129</v>
      </c>
      <c r="I7" s="65" t="s">
        <v>130</v>
      </c>
      <c r="J7" s="57" t="s">
        <v>129</v>
      </c>
      <c r="K7" s="58" t="s">
        <v>130</v>
      </c>
      <c r="L7" s="57" t="s">
        <v>129</v>
      </c>
      <c r="M7" s="58" t="s">
        <v>130</v>
      </c>
      <c r="N7" s="57" t="s">
        <v>129</v>
      </c>
      <c r="O7" s="58" t="s">
        <v>130</v>
      </c>
      <c r="P7" s="57" t="s">
        <v>129</v>
      </c>
      <c r="Q7" s="58" t="s">
        <v>130</v>
      </c>
      <c r="R7" s="57" t="s">
        <v>129</v>
      </c>
      <c r="S7" s="58" t="s">
        <v>130</v>
      </c>
      <c r="T7" s="57" t="s">
        <v>129</v>
      </c>
      <c r="U7" s="58" t="s">
        <v>130</v>
      </c>
    </row>
    <row r="8" spans="1:21" ht="6" customHeight="1" thickBot="1">
      <c r="A8" s="44"/>
      <c r="B8" s="33"/>
      <c r="C8" s="39"/>
      <c r="D8" s="40"/>
      <c r="E8" s="17"/>
      <c r="F8" s="38"/>
      <c r="G8" s="40"/>
      <c r="H8" s="39"/>
      <c r="I8" s="60"/>
      <c r="J8" s="39"/>
      <c r="K8" s="61"/>
      <c r="L8" s="39"/>
      <c r="M8" s="61"/>
      <c r="N8" s="62"/>
      <c r="O8" s="62"/>
      <c r="P8" s="39"/>
      <c r="Q8" s="61"/>
      <c r="R8" s="62"/>
      <c r="S8" s="62"/>
      <c r="T8" s="39"/>
      <c r="U8" s="61"/>
    </row>
    <row r="9" spans="1:21" s="12" customFormat="1" ht="21" customHeight="1">
      <c r="A9" s="45" t="s">
        <v>0</v>
      </c>
      <c r="B9" s="80" t="s">
        <v>178</v>
      </c>
      <c r="C9" s="465">
        <v>134</v>
      </c>
      <c r="D9" s="466"/>
      <c r="F9" s="48" t="s">
        <v>9</v>
      </c>
      <c r="G9" s="49" t="s">
        <v>9</v>
      </c>
      <c r="H9" s="48" t="s">
        <v>8</v>
      </c>
      <c r="I9" s="49" t="s">
        <v>8</v>
      </c>
      <c r="J9" s="53" t="s">
        <v>9</v>
      </c>
      <c r="K9" s="51" t="s">
        <v>9</v>
      </c>
      <c r="L9" s="53" t="s">
        <v>8</v>
      </c>
      <c r="M9" s="51" t="s">
        <v>9</v>
      </c>
      <c r="N9" s="74" t="s">
        <v>7</v>
      </c>
      <c r="O9" s="74" t="s">
        <v>8</v>
      </c>
      <c r="P9" s="48" t="s">
        <v>9</v>
      </c>
      <c r="Q9" s="49" t="s">
        <v>9</v>
      </c>
      <c r="R9" s="74" t="s">
        <v>9</v>
      </c>
      <c r="S9" s="74" t="s">
        <v>9</v>
      </c>
      <c r="T9" s="48"/>
      <c r="U9" s="49"/>
    </row>
    <row r="10" spans="1:21" s="12" customFormat="1" ht="21" customHeight="1">
      <c r="A10" s="45" t="s">
        <v>122</v>
      </c>
      <c r="B10" s="80" t="s">
        <v>177</v>
      </c>
      <c r="C10" s="473" t="s">
        <v>2214</v>
      </c>
      <c r="D10" s="474"/>
      <c r="E10" s="29"/>
      <c r="F10" s="48" t="s">
        <v>9</v>
      </c>
      <c r="G10" s="49" t="s">
        <v>8</v>
      </c>
      <c r="H10" s="48" t="s">
        <v>9</v>
      </c>
      <c r="I10" s="49" t="s">
        <v>7</v>
      </c>
      <c r="J10" s="48" t="s">
        <v>9</v>
      </c>
      <c r="K10" s="49" t="s">
        <v>8</v>
      </c>
      <c r="L10" s="48" t="s">
        <v>9</v>
      </c>
      <c r="M10" s="49" t="s">
        <v>9</v>
      </c>
      <c r="N10" s="75" t="s">
        <v>9</v>
      </c>
      <c r="O10" s="75" t="s">
        <v>7</v>
      </c>
      <c r="P10" s="53" t="s">
        <v>9</v>
      </c>
      <c r="Q10" s="51" t="s">
        <v>5</v>
      </c>
      <c r="R10" s="75" t="s">
        <v>9</v>
      </c>
      <c r="S10" s="75" t="s">
        <v>8</v>
      </c>
      <c r="T10" s="53"/>
      <c r="U10" s="51"/>
    </row>
    <row r="11" spans="1:21" s="12" customFormat="1" ht="21" customHeight="1">
      <c r="A11" s="45" t="s">
        <v>123</v>
      </c>
      <c r="B11" s="82" t="s">
        <v>110</v>
      </c>
      <c r="C11" s="471">
        <v>121</v>
      </c>
      <c r="D11" s="472"/>
      <c r="E11" s="29"/>
      <c r="F11" s="35">
        <v>10</v>
      </c>
      <c r="G11" s="51" t="s">
        <v>9</v>
      </c>
      <c r="H11" s="35">
        <v>10</v>
      </c>
      <c r="I11" s="51" t="s">
        <v>7</v>
      </c>
      <c r="J11" s="35">
        <v>10</v>
      </c>
      <c r="K11" s="51" t="s">
        <v>9</v>
      </c>
      <c r="L11" s="35">
        <v>6</v>
      </c>
      <c r="M11" s="51" t="s">
        <v>6</v>
      </c>
      <c r="N11" s="75" t="s">
        <v>8</v>
      </c>
      <c r="O11" s="75" t="s">
        <v>8</v>
      </c>
      <c r="P11" s="53" t="s">
        <v>7</v>
      </c>
      <c r="Q11" s="51" t="s">
        <v>6</v>
      </c>
      <c r="R11" s="75" t="s">
        <v>9</v>
      </c>
      <c r="S11" s="75" t="s">
        <v>6</v>
      </c>
      <c r="T11" s="53"/>
      <c r="U11" s="51"/>
    </row>
    <row r="12" spans="1:21" s="12" customFormat="1" ht="21" customHeight="1">
      <c r="A12" s="45" t="s">
        <v>124</v>
      </c>
      <c r="B12" s="80" t="s">
        <v>175</v>
      </c>
      <c r="C12" s="465">
        <v>121</v>
      </c>
      <c r="D12" s="466"/>
      <c r="E12" s="29"/>
      <c r="F12" s="53" t="s">
        <v>6</v>
      </c>
      <c r="G12" s="51" t="s">
        <v>7</v>
      </c>
      <c r="H12" s="53" t="s">
        <v>9</v>
      </c>
      <c r="I12" s="51" t="s">
        <v>9</v>
      </c>
      <c r="J12" s="53" t="s">
        <v>9</v>
      </c>
      <c r="K12" s="51" t="s">
        <v>8</v>
      </c>
      <c r="L12" s="53" t="s">
        <v>8</v>
      </c>
      <c r="M12" s="51" t="s">
        <v>7</v>
      </c>
      <c r="N12" s="75" t="s">
        <v>8</v>
      </c>
      <c r="O12" s="75" t="s">
        <v>5</v>
      </c>
      <c r="P12" s="53" t="s">
        <v>9</v>
      </c>
      <c r="Q12" s="51" t="s">
        <v>5</v>
      </c>
      <c r="R12" s="75" t="s">
        <v>9</v>
      </c>
      <c r="S12" s="75" t="s">
        <v>8</v>
      </c>
      <c r="T12" s="53"/>
      <c r="U12" s="51"/>
    </row>
    <row r="13" spans="1:21" s="12" customFormat="1" ht="21" customHeight="1">
      <c r="A13" s="45" t="s">
        <v>125</v>
      </c>
      <c r="B13" s="80" t="s">
        <v>48</v>
      </c>
      <c r="C13" s="465">
        <v>111</v>
      </c>
      <c r="D13" s="466"/>
      <c r="E13" s="29"/>
      <c r="F13" s="48" t="s">
        <v>7</v>
      </c>
      <c r="G13" s="49" t="s">
        <v>8</v>
      </c>
      <c r="H13" s="48" t="s">
        <v>9</v>
      </c>
      <c r="I13" s="49" t="s">
        <v>7</v>
      </c>
      <c r="J13" s="53" t="s">
        <v>8</v>
      </c>
      <c r="K13" s="51" t="s">
        <v>9</v>
      </c>
      <c r="L13" s="53" t="s">
        <v>9</v>
      </c>
      <c r="M13" s="51" t="s">
        <v>8</v>
      </c>
      <c r="N13" s="32">
        <v>3</v>
      </c>
      <c r="O13" s="75" t="s">
        <v>3</v>
      </c>
      <c r="P13" s="35">
        <v>10</v>
      </c>
      <c r="Q13" s="51" t="s">
        <v>5</v>
      </c>
      <c r="R13" s="32">
        <v>10</v>
      </c>
      <c r="S13" s="75" t="s">
        <v>4</v>
      </c>
      <c r="T13" s="35"/>
      <c r="U13" s="51"/>
    </row>
    <row r="14" spans="1:21" s="12" customFormat="1" ht="21" customHeight="1">
      <c r="A14" s="45" t="s">
        <v>126</v>
      </c>
      <c r="B14" s="80" t="s">
        <v>176</v>
      </c>
      <c r="C14" s="465">
        <v>108</v>
      </c>
      <c r="D14" s="466"/>
      <c r="E14" s="29"/>
      <c r="F14" s="48" t="s">
        <v>8</v>
      </c>
      <c r="G14" s="49" t="s">
        <v>4</v>
      </c>
      <c r="H14" s="48" t="s">
        <v>9</v>
      </c>
      <c r="I14" s="49" t="s">
        <v>5</v>
      </c>
      <c r="J14" s="53" t="s">
        <v>9</v>
      </c>
      <c r="K14" s="51" t="s">
        <v>8</v>
      </c>
      <c r="L14" s="53" t="s">
        <v>9</v>
      </c>
      <c r="M14" s="51" t="s">
        <v>4</v>
      </c>
      <c r="N14" s="75" t="s">
        <v>7</v>
      </c>
      <c r="O14" s="75" t="s">
        <v>3</v>
      </c>
      <c r="P14" s="53" t="s">
        <v>8</v>
      </c>
      <c r="Q14" s="51" t="s">
        <v>3</v>
      </c>
      <c r="R14" s="75" t="s">
        <v>9</v>
      </c>
      <c r="S14" s="75" t="s">
        <v>8</v>
      </c>
      <c r="T14" s="53"/>
      <c r="U14" s="51"/>
    </row>
    <row r="15" spans="1:21" s="12" customFormat="1" ht="21" customHeight="1">
      <c r="A15" s="45" t="s">
        <v>127</v>
      </c>
      <c r="B15" s="80" t="s">
        <v>111</v>
      </c>
      <c r="C15" s="465">
        <v>90</v>
      </c>
      <c r="D15" s="466"/>
      <c r="E15" s="29"/>
      <c r="F15" s="53" t="s">
        <v>5</v>
      </c>
      <c r="G15" s="51" t="s">
        <v>5</v>
      </c>
      <c r="H15" s="53" t="s">
        <v>8</v>
      </c>
      <c r="I15" s="51" t="s">
        <v>6</v>
      </c>
      <c r="J15" s="53" t="s">
        <v>9</v>
      </c>
      <c r="K15" s="51" t="s">
        <v>6</v>
      </c>
      <c r="L15" s="53" t="s">
        <v>3</v>
      </c>
      <c r="M15" s="51" t="s">
        <v>4</v>
      </c>
      <c r="N15" s="75" t="s">
        <v>5</v>
      </c>
      <c r="O15" s="75" t="s">
        <v>4</v>
      </c>
      <c r="P15" s="53" t="s">
        <v>5</v>
      </c>
      <c r="Q15" s="51" t="s">
        <v>2</v>
      </c>
      <c r="R15" s="75" t="s">
        <v>7</v>
      </c>
      <c r="S15" s="75" t="s">
        <v>7</v>
      </c>
      <c r="T15" s="53"/>
      <c r="U15" s="51"/>
    </row>
    <row r="16" spans="1:21" s="12" customFormat="1" ht="21" customHeight="1">
      <c r="A16" s="45" t="s">
        <v>128</v>
      </c>
      <c r="B16" s="80" t="s">
        <v>174</v>
      </c>
      <c r="C16" s="465">
        <v>62</v>
      </c>
      <c r="D16" s="466"/>
      <c r="F16" s="48" t="s">
        <v>2</v>
      </c>
      <c r="G16" s="49" t="s">
        <v>2</v>
      </c>
      <c r="H16" s="48" t="s">
        <v>6</v>
      </c>
      <c r="I16" s="49" t="s">
        <v>5</v>
      </c>
      <c r="J16" s="53" t="s">
        <v>6</v>
      </c>
      <c r="K16" s="51" t="s">
        <v>2</v>
      </c>
      <c r="L16" s="53" t="s">
        <v>7</v>
      </c>
      <c r="M16" s="51" t="s">
        <v>3</v>
      </c>
      <c r="N16" s="75" t="s">
        <v>7</v>
      </c>
      <c r="O16" s="75" t="s">
        <v>3</v>
      </c>
      <c r="P16" s="53" t="s">
        <v>4</v>
      </c>
      <c r="Q16" s="51" t="s">
        <v>49</v>
      </c>
      <c r="R16" s="75" t="s">
        <v>97</v>
      </c>
      <c r="S16" s="75" t="s">
        <v>2</v>
      </c>
      <c r="T16" s="53"/>
      <c r="U16" s="51"/>
    </row>
    <row r="17" spans="1:21" s="12" customFormat="1" ht="21" customHeight="1">
      <c r="A17" s="45" t="s">
        <v>164</v>
      </c>
      <c r="B17" s="82" t="s">
        <v>47</v>
      </c>
      <c r="C17" s="469" t="s">
        <v>2215</v>
      </c>
      <c r="D17" s="470"/>
      <c r="E17" s="101"/>
      <c r="F17" s="48" t="s">
        <v>49</v>
      </c>
      <c r="G17" s="49" t="s">
        <v>49</v>
      </c>
      <c r="H17" s="48" t="s">
        <v>1</v>
      </c>
      <c r="I17" s="49" t="s">
        <v>4</v>
      </c>
      <c r="J17" s="48" t="s">
        <v>49</v>
      </c>
      <c r="K17" s="49" t="s">
        <v>4</v>
      </c>
      <c r="L17" s="48" t="s">
        <v>3</v>
      </c>
      <c r="M17" s="49" t="s">
        <v>7</v>
      </c>
      <c r="N17" s="74" t="s">
        <v>97</v>
      </c>
      <c r="O17" s="74" t="s">
        <v>1</v>
      </c>
      <c r="P17" s="48" t="s">
        <v>97</v>
      </c>
      <c r="Q17" s="49" t="s">
        <v>97</v>
      </c>
      <c r="R17" s="75" t="s">
        <v>3</v>
      </c>
      <c r="S17" s="439" t="s">
        <v>10</v>
      </c>
      <c r="T17" s="53"/>
      <c r="U17" s="51"/>
    </row>
    <row r="18" spans="1:21" s="12" customFormat="1" ht="21" customHeight="1">
      <c r="A18" s="45" t="s">
        <v>165</v>
      </c>
      <c r="B18" s="82" t="s">
        <v>173</v>
      </c>
      <c r="C18" s="469">
        <v>42</v>
      </c>
      <c r="D18" s="470"/>
      <c r="E18" s="101"/>
      <c r="F18" s="48" t="s">
        <v>97</v>
      </c>
      <c r="G18" s="49" t="s">
        <v>97</v>
      </c>
      <c r="H18" s="48" t="s">
        <v>6</v>
      </c>
      <c r="I18" s="49" t="s">
        <v>2</v>
      </c>
      <c r="J18" s="48" t="s">
        <v>4</v>
      </c>
      <c r="K18" s="49" t="s">
        <v>2</v>
      </c>
      <c r="L18" s="48" t="s">
        <v>5</v>
      </c>
      <c r="M18" s="49" t="s">
        <v>2</v>
      </c>
      <c r="N18" s="74" t="s">
        <v>97</v>
      </c>
      <c r="O18" s="74" t="s">
        <v>97</v>
      </c>
      <c r="P18" s="48" t="s">
        <v>4</v>
      </c>
      <c r="Q18" s="49" t="s">
        <v>3</v>
      </c>
      <c r="R18" s="74" t="s">
        <v>2</v>
      </c>
      <c r="S18" s="74" t="s">
        <v>2</v>
      </c>
      <c r="T18" s="48"/>
      <c r="U18" s="49"/>
    </row>
    <row r="19" spans="1:21" s="12" customFormat="1" ht="21" customHeight="1" thickBot="1">
      <c r="A19" s="102" t="s">
        <v>166</v>
      </c>
      <c r="B19" s="81" t="s">
        <v>37</v>
      </c>
      <c r="C19" s="467">
        <v>37</v>
      </c>
      <c r="D19" s="468"/>
      <c r="E19" s="440"/>
      <c r="F19" s="37" t="s">
        <v>49</v>
      </c>
      <c r="G19" s="55" t="s">
        <v>49</v>
      </c>
      <c r="H19" s="37" t="s">
        <v>1</v>
      </c>
      <c r="I19" s="55" t="s">
        <v>4</v>
      </c>
      <c r="J19" s="37" t="s">
        <v>1</v>
      </c>
      <c r="K19" s="55" t="s">
        <v>2</v>
      </c>
      <c r="L19" s="37" t="s">
        <v>1</v>
      </c>
      <c r="M19" s="55" t="s">
        <v>2</v>
      </c>
      <c r="N19" s="76" t="s">
        <v>1</v>
      </c>
      <c r="O19" s="76" t="s">
        <v>1</v>
      </c>
      <c r="P19" s="37" t="s">
        <v>1</v>
      </c>
      <c r="Q19" s="55" t="s">
        <v>4</v>
      </c>
      <c r="R19" s="76" t="s">
        <v>1</v>
      </c>
      <c r="S19" s="76" t="s">
        <v>4</v>
      </c>
      <c r="T19" s="37"/>
      <c r="U19" s="55"/>
    </row>
  </sheetData>
  <sheetProtection/>
  <mergeCells count="25">
    <mergeCell ref="C12:D12"/>
    <mergeCell ref="C16:D16"/>
    <mergeCell ref="C15:D15"/>
    <mergeCell ref="C17:D17"/>
    <mergeCell ref="L6:M6"/>
    <mergeCell ref="N6:O6"/>
    <mergeCell ref="P6:Q6"/>
    <mergeCell ref="R6:S6"/>
    <mergeCell ref="C9:D9"/>
    <mergeCell ref="C19:D19"/>
    <mergeCell ref="C18:D18"/>
    <mergeCell ref="C13:D13"/>
    <mergeCell ref="C14:D14"/>
    <mergeCell ref="C11:D11"/>
    <mergeCell ref="C10:D10"/>
    <mergeCell ref="A1:U1"/>
    <mergeCell ref="A2:U2"/>
    <mergeCell ref="T6:U6"/>
    <mergeCell ref="A4:U4"/>
    <mergeCell ref="A6:A7"/>
    <mergeCell ref="B6:B7"/>
    <mergeCell ref="C6:D7"/>
    <mergeCell ref="F6:G6"/>
    <mergeCell ref="H6:I6"/>
    <mergeCell ref="J6:K6"/>
  </mergeCells>
  <printOptions/>
  <pageMargins left="0.4166666666666667" right="0.4166666666666667" top="0.787401575" bottom="0.7874015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1"/>
  <sheetViews>
    <sheetView view="pageLayout" workbookViewId="0" topLeftCell="A1">
      <selection activeCell="R20" sqref="R20"/>
    </sheetView>
  </sheetViews>
  <sheetFormatPr defaultColWidth="9.00390625" defaultRowHeight="12.75"/>
  <cols>
    <col min="1" max="1" width="5.625" style="5" customWidth="1"/>
    <col min="2" max="2" width="20.625" style="1" customWidth="1"/>
    <col min="3" max="3" width="5.625" style="12" customWidth="1"/>
    <col min="4" max="4" width="18.00390625" style="12" customWidth="1"/>
    <col min="5" max="5" width="8.00390625" style="1" customWidth="1"/>
    <col min="6" max="13" width="5.00390625" style="1" customWidth="1"/>
    <col min="14" max="16384" width="9.125" style="1" customWidth="1"/>
  </cols>
  <sheetData>
    <row r="1" spans="1:13" ht="23.25" customHeight="1">
      <c r="A1" s="451" t="s">
        <v>171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</row>
    <row r="2" spans="1:13" ht="18.75" customHeight="1">
      <c r="A2" s="452" t="s">
        <v>402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</row>
    <row r="3" spans="1:5" ht="6.75" customHeight="1">
      <c r="A3" s="2"/>
      <c r="B3" s="2"/>
      <c r="C3" s="10"/>
      <c r="D3" s="10"/>
      <c r="E3" s="2"/>
    </row>
    <row r="4" spans="1:13" ht="14.25">
      <c r="A4" s="16" t="s">
        <v>90</v>
      </c>
      <c r="B4" s="16" t="s">
        <v>89</v>
      </c>
      <c r="C4" s="16" t="s">
        <v>91</v>
      </c>
      <c r="D4" s="16" t="s">
        <v>88</v>
      </c>
      <c r="E4" s="15" t="s">
        <v>87</v>
      </c>
      <c r="F4" s="14" t="s">
        <v>79</v>
      </c>
      <c r="G4" s="14" t="s">
        <v>80</v>
      </c>
      <c r="H4" s="14" t="s">
        <v>81</v>
      </c>
      <c r="I4" s="14" t="s">
        <v>82</v>
      </c>
      <c r="J4" s="14" t="s">
        <v>83</v>
      </c>
      <c r="K4" s="14" t="s">
        <v>84</v>
      </c>
      <c r="L4" s="14" t="s">
        <v>85</v>
      </c>
      <c r="M4" s="14" t="s">
        <v>86</v>
      </c>
    </row>
    <row r="5" spans="1:5" ht="7.5" customHeight="1">
      <c r="A5" s="3"/>
      <c r="B5" s="3"/>
      <c r="C5" s="11"/>
      <c r="D5" s="11"/>
      <c r="E5" s="3"/>
    </row>
    <row r="6" spans="1:13" ht="15">
      <c r="A6" s="1" t="s">
        <v>0</v>
      </c>
      <c r="B6" s="67" t="s">
        <v>42</v>
      </c>
      <c r="C6" s="86">
        <v>2005</v>
      </c>
      <c r="D6" s="86" t="s">
        <v>175</v>
      </c>
      <c r="E6" s="89">
        <v>118.25</v>
      </c>
      <c r="F6" s="25">
        <v>22</v>
      </c>
      <c r="G6" s="20" t="s">
        <v>478</v>
      </c>
      <c r="H6" s="20" t="s">
        <v>712</v>
      </c>
      <c r="I6" s="20" t="s">
        <v>431</v>
      </c>
      <c r="J6" s="20" t="s">
        <v>431</v>
      </c>
      <c r="K6" s="20" t="s">
        <v>500</v>
      </c>
      <c r="L6" s="20" t="s">
        <v>2221</v>
      </c>
      <c r="M6" s="20"/>
    </row>
    <row r="7" spans="1:13" ht="15">
      <c r="A7" s="1" t="s">
        <v>122</v>
      </c>
      <c r="B7" s="67" t="s">
        <v>875</v>
      </c>
      <c r="C7" s="86">
        <v>2005</v>
      </c>
      <c r="D7" s="86" t="s">
        <v>175</v>
      </c>
      <c r="E7" s="89">
        <v>94.75</v>
      </c>
      <c r="F7" s="25"/>
      <c r="G7" s="20" t="s">
        <v>51</v>
      </c>
      <c r="H7" s="20" t="s">
        <v>1679</v>
      </c>
      <c r="I7" s="20" t="s">
        <v>495</v>
      </c>
      <c r="J7" s="20" t="s">
        <v>425</v>
      </c>
      <c r="K7" s="20" t="s">
        <v>513</v>
      </c>
      <c r="L7" s="20" t="s">
        <v>1681</v>
      </c>
      <c r="M7" s="20"/>
    </row>
    <row r="8" spans="1:13" ht="15">
      <c r="A8" s="1" t="s">
        <v>123</v>
      </c>
      <c r="B8" s="67" t="s">
        <v>38</v>
      </c>
      <c r="C8" s="86">
        <v>2004</v>
      </c>
      <c r="D8" s="86" t="s">
        <v>175</v>
      </c>
      <c r="E8" s="89">
        <v>94.75</v>
      </c>
      <c r="F8" s="25"/>
      <c r="G8" s="20" t="s">
        <v>500</v>
      </c>
      <c r="H8" s="20" t="s">
        <v>1675</v>
      </c>
      <c r="I8" s="20" t="s">
        <v>51</v>
      </c>
      <c r="J8" s="20" t="s">
        <v>2</v>
      </c>
      <c r="K8" s="20" t="s">
        <v>425</v>
      </c>
      <c r="L8" s="20" t="s">
        <v>2222</v>
      </c>
      <c r="M8" s="20"/>
    </row>
    <row r="9" spans="1:13" ht="15">
      <c r="A9" s="1" t="s">
        <v>124</v>
      </c>
      <c r="B9" s="67" t="s">
        <v>918</v>
      </c>
      <c r="C9" s="86">
        <v>2005</v>
      </c>
      <c r="D9" s="86" t="s">
        <v>175</v>
      </c>
      <c r="E9" s="89">
        <v>64.75</v>
      </c>
      <c r="F9" s="25"/>
      <c r="G9" s="20" t="s">
        <v>8</v>
      </c>
      <c r="H9" s="20" t="s">
        <v>5</v>
      </c>
      <c r="I9" s="20" t="s">
        <v>513</v>
      </c>
      <c r="J9" s="20" t="s">
        <v>513</v>
      </c>
      <c r="K9" s="20" t="s">
        <v>8</v>
      </c>
      <c r="L9" s="20" t="s">
        <v>712</v>
      </c>
      <c r="M9" s="20"/>
    </row>
    <row r="10" spans="1:13" ht="15">
      <c r="A10" s="1" t="s">
        <v>125</v>
      </c>
      <c r="B10" s="67" t="s">
        <v>41</v>
      </c>
      <c r="C10" s="86">
        <v>2005</v>
      </c>
      <c r="D10" s="86" t="s">
        <v>175</v>
      </c>
      <c r="E10" s="89">
        <v>63.75</v>
      </c>
      <c r="F10" s="25">
        <v>27</v>
      </c>
      <c r="G10" s="20" t="s">
        <v>513</v>
      </c>
      <c r="H10" s="20" t="s">
        <v>1680</v>
      </c>
      <c r="I10" s="20"/>
      <c r="J10" s="20"/>
      <c r="K10" s="20" t="s">
        <v>519</v>
      </c>
      <c r="L10" s="20"/>
      <c r="M10" s="20"/>
    </row>
    <row r="11" spans="1:13" ht="15">
      <c r="A11" s="1" t="s">
        <v>126</v>
      </c>
      <c r="B11" s="67" t="s">
        <v>190</v>
      </c>
      <c r="C11" s="86">
        <v>2006</v>
      </c>
      <c r="D11" s="86" t="s">
        <v>175</v>
      </c>
      <c r="E11" s="89">
        <v>55.75</v>
      </c>
      <c r="F11" s="25">
        <v>19</v>
      </c>
      <c r="G11" s="20" t="s">
        <v>10</v>
      </c>
      <c r="H11" s="20" t="s">
        <v>1682</v>
      </c>
      <c r="I11" s="20" t="s">
        <v>5</v>
      </c>
      <c r="J11" s="20"/>
      <c r="K11" s="20" t="s">
        <v>4</v>
      </c>
      <c r="L11" s="20" t="s">
        <v>2221</v>
      </c>
      <c r="M11" s="20"/>
    </row>
    <row r="12" spans="1:13" ht="15">
      <c r="A12" s="1" t="s">
        <v>127</v>
      </c>
      <c r="B12" s="67" t="s">
        <v>925</v>
      </c>
      <c r="C12" s="86">
        <v>2004</v>
      </c>
      <c r="D12" s="86" t="s">
        <v>175</v>
      </c>
      <c r="E12" s="89">
        <v>30.75</v>
      </c>
      <c r="F12" s="25"/>
      <c r="G12" s="20" t="s">
        <v>6</v>
      </c>
      <c r="H12" s="20"/>
      <c r="I12" s="20" t="s">
        <v>10</v>
      </c>
      <c r="J12" s="20"/>
      <c r="K12" s="20" t="s">
        <v>2</v>
      </c>
      <c r="L12" s="20" t="s">
        <v>903</v>
      </c>
      <c r="M12" s="20"/>
    </row>
    <row r="13" spans="1:13" ht="15">
      <c r="A13" s="1" t="s">
        <v>128</v>
      </c>
      <c r="B13" s="67" t="s">
        <v>194</v>
      </c>
      <c r="C13" s="86">
        <v>2006</v>
      </c>
      <c r="D13" s="86" t="s">
        <v>175</v>
      </c>
      <c r="E13" s="89">
        <v>27</v>
      </c>
      <c r="F13" s="25">
        <v>17</v>
      </c>
      <c r="G13" s="20"/>
      <c r="H13" s="20"/>
      <c r="I13" s="20"/>
      <c r="J13" s="20" t="s">
        <v>9</v>
      </c>
      <c r="K13" s="20"/>
      <c r="L13" s="20"/>
      <c r="M13" s="20"/>
    </row>
    <row r="14" spans="1:13" ht="15">
      <c r="A14" s="1" t="s">
        <v>164</v>
      </c>
      <c r="B14" s="67" t="s">
        <v>1235</v>
      </c>
      <c r="C14" s="86">
        <v>2004</v>
      </c>
      <c r="D14" s="86" t="s">
        <v>175</v>
      </c>
      <c r="E14" s="89">
        <v>14.25</v>
      </c>
      <c r="F14" s="25"/>
      <c r="G14" s="20" t="s">
        <v>5</v>
      </c>
      <c r="H14" s="20" t="s">
        <v>1681</v>
      </c>
      <c r="I14" s="20"/>
      <c r="J14" s="20"/>
      <c r="K14" s="20"/>
      <c r="L14" s="20" t="s">
        <v>1</v>
      </c>
      <c r="M14" s="20"/>
    </row>
    <row r="15" spans="1:13" ht="15">
      <c r="A15" s="1" t="s">
        <v>165</v>
      </c>
      <c r="B15" s="67" t="s">
        <v>985</v>
      </c>
      <c r="C15" s="86">
        <v>2004</v>
      </c>
      <c r="D15" s="86" t="s">
        <v>175</v>
      </c>
      <c r="E15" s="89">
        <v>10</v>
      </c>
      <c r="F15" s="25"/>
      <c r="G15" s="20"/>
      <c r="H15" s="20" t="s">
        <v>5</v>
      </c>
      <c r="I15" s="20" t="s">
        <v>3</v>
      </c>
      <c r="J15" s="20"/>
      <c r="K15" s="20"/>
      <c r="L15" s="20"/>
      <c r="M15" s="20"/>
    </row>
    <row r="16" spans="1:13" ht="15">
      <c r="A16" s="1" t="s">
        <v>166</v>
      </c>
      <c r="B16" s="67" t="s">
        <v>1290</v>
      </c>
      <c r="C16" s="86">
        <v>2004</v>
      </c>
      <c r="D16" s="86" t="s">
        <v>175</v>
      </c>
      <c r="E16" s="89">
        <v>7</v>
      </c>
      <c r="F16" s="25"/>
      <c r="G16" s="20"/>
      <c r="H16" s="20" t="s">
        <v>6</v>
      </c>
      <c r="I16" s="20"/>
      <c r="J16" s="20"/>
      <c r="K16" s="20"/>
      <c r="L16" s="20"/>
      <c r="M16" s="20"/>
    </row>
    <row r="17" spans="1:13" ht="15">
      <c r="A17" s="1" t="s">
        <v>167</v>
      </c>
      <c r="B17" s="67" t="s">
        <v>43</v>
      </c>
      <c r="C17" s="86">
        <v>2005</v>
      </c>
      <c r="D17" s="86" t="s">
        <v>175</v>
      </c>
      <c r="E17" s="89">
        <v>1</v>
      </c>
      <c r="F17" s="25"/>
      <c r="G17" s="20"/>
      <c r="H17" s="20"/>
      <c r="I17" s="20"/>
      <c r="J17" s="20"/>
      <c r="K17" s="20"/>
      <c r="L17" s="20" t="s">
        <v>49</v>
      </c>
      <c r="M17" s="20"/>
    </row>
    <row r="18" spans="1:13" ht="18.75" customHeight="1">
      <c r="A18" s="452" t="s">
        <v>401</v>
      </c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2"/>
    </row>
    <row r="19" spans="1:5" ht="6.75" customHeight="1">
      <c r="A19" s="2"/>
      <c r="B19" s="2"/>
      <c r="C19" s="10"/>
      <c r="D19" s="10"/>
      <c r="E19" s="2"/>
    </row>
    <row r="20" spans="1:13" ht="14.25">
      <c r="A20" s="16" t="s">
        <v>90</v>
      </c>
      <c r="B20" s="16" t="s">
        <v>93</v>
      </c>
      <c r="C20" s="16" t="s">
        <v>91</v>
      </c>
      <c r="D20" s="16" t="s">
        <v>88</v>
      </c>
      <c r="E20" s="15" t="s">
        <v>87</v>
      </c>
      <c r="F20" s="14" t="s">
        <v>79</v>
      </c>
      <c r="G20" s="14" t="s">
        <v>80</v>
      </c>
      <c r="H20" s="14" t="s">
        <v>81</v>
      </c>
      <c r="I20" s="14" t="s">
        <v>82</v>
      </c>
      <c r="J20" s="14" t="s">
        <v>83</v>
      </c>
      <c r="K20" s="14" t="s">
        <v>84</v>
      </c>
      <c r="L20" s="14" t="s">
        <v>85</v>
      </c>
      <c r="M20" s="14" t="s">
        <v>86</v>
      </c>
    </row>
    <row r="21" spans="1:5" ht="7.5" customHeight="1">
      <c r="A21" s="3"/>
      <c r="B21" s="3"/>
      <c r="C21" s="11"/>
      <c r="D21" s="11"/>
      <c r="E21" s="3"/>
    </row>
    <row r="22" spans="1:13" ht="15">
      <c r="A22" s="1" t="s">
        <v>0</v>
      </c>
      <c r="B22" s="72" t="s">
        <v>311</v>
      </c>
      <c r="C22" s="88">
        <v>2006</v>
      </c>
      <c r="D22" s="87" t="s">
        <v>175</v>
      </c>
      <c r="E22" s="89">
        <v>133.75</v>
      </c>
      <c r="F22" s="86">
        <v>21</v>
      </c>
      <c r="G22" s="22" t="s">
        <v>495</v>
      </c>
      <c r="H22" s="22" t="s">
        <v>990</v>
      </c>
      <c r="I22" s="22" t="s">
        <v>424</v>
      </c>
      <c r="J22" s="22" t="s">
        <v>51</v>
      </c>
      <c r="K22" s="22" t="s">
        <v>425</v>
      </c>
      <c r="L22" s="22" t="s">
        <v>2223</v>
      </c>
      <c r="M22" s="22"/>
    </row>
    <row r="23" spans="1:13" ht="15">
      <c r="A23" s="1" t="s">
        <v>122</v>
      </c>
      <c r="B23" s="66" t="s">
        <v>143</v>
      </c>
      <c r="C23" s="86">
        <v>2005</v>
      </c>
      <c r="D23" s="85" t="s">
        <v>175</v>
      </c>
      <c r="E23" s="89">
        <v>124</v>
      </c>
      <c r="F23" s="86">
        <v>15</v>
      </c>
      <c r="G23" s="22" t="s">
        <v>424</v>
      </c>
      <c r="H23" s="22" t="s">
        <v>1690</v>
      </c>
      <c r="I23" s="22" t="s">
        <v>478</v>
      </c>
      <c r="J23" s="22" t="s">
        <v>519</v>
      </c>
      <c r="K23" s="22" t="s">
        <v>424</v>
      </c>
      <c r="L23" s="22" t="s">
        <v>1679</v>
      </c>
      <c r="M23" s="22"/>
    </row>
    <row r="24" spans="1:13" ht="15">
      <c r="A24" s="1" t="s">
        <v>123</v>
      </c>
      <c r="B24" s="1" t="s">
        <v>1239</v>
      </c>
      <c r="C24" s="27" t="s">
        <v>454</v>
      </c>
      <c r="D24" s="87" t="s">
        <v>175</v>
      </c>
      <c r="E24" s="18" t="s">
        <v>2225</v>
      </c>
      <c r="F24" s="22"/>
      <c r="G24" s="22" t="s">
        <v>422</v>
      </c>
      <c r="H24" s="22" t="s">
        <v>1675</v>
      </c>
      <c r="I24" s="22" t="s">
        <v>467</v>
      </c>
      <c r="J24" s="22" t="s">
        <v>512</v>
      </c>
      <c r="K24" s="22"/>
      <c r="L24" s="22" t="s">
        <v>1791</v>
      </c>
      <c r="M24" s="22"/>
    </row>
    <row r="25" spans="1:13" ht="15">
      <c r="A25" s="1" t="s">
        <v>124</v>
      </c>
      <c r="B25" s="66" t="s">
        <v>169</v>
      </c>
      <c r="C25" s="86">
        <v>2004</v>
      </c>
      <c r="D25" s="85" t="s">
        <v>175</v>
      </c>
      <c r="E25" s="89">
        <v>80.25</v>
      </c>
      <c r="F25" s="86">
        <v>18</v>
      </c>
      <c r="G25" s="22" t="s">
        <v>478</v>
      </c>
      <c r="H25" s="22"/>
      <c r="I25" s="22" t="s">
        <v>422</v>
      </c>
      <c r="J25" s="22"/>
      <c r="K25" s="22"/>
      <c r="L25" s="22" t="s">
        <v>1779</v>
      </c>
      <c r="M25" s="22"/>
    </row>
    <row r="26" spans="1:13" ht="15">
      <c r="A26" s="1" t="s">
        <v>125</v>
      </c>
      <c r="B26" s="1" t="s">
        <v>1510</v>
      </c>
      <c r="C26" s="27" t="s">
        <v>454</v>
      </c>
      <c r="D26" s="87" t="s">
        <v>175</v>
      </c>
      <c r="E26" s="18" t="s">
        <v>2033</v>
      </c>
      <c r="F26" s="22"/>
      <c r="G26" s="22"/>
      <c r="H26" s="22" t="s">
        <v>1689</v>
      </c>
      <c r="I26" s="22" t="s">
        <v>500</v>
      </c>
      <c r="J26" s="22" t="s">
        <v>495</v>
      </c>
      <c r="K26" s="22"/>
      <c r="L26" s="22"/>
      <c r="M26" s="22"/>
    </row>
    <row r="27" spans="1:13" ht="15">
      <c r="A27" s="1" t="s">
        <v>126</v>
      </c>
      <c r="B27" s="72" t="s">
        <v>325</v>
      </c>
      <c r="C27" s="88">
        <v>2006</v>
      </c>
      <c r="D27" s="85" t="s">
        <v>175</v>
      </c>
      <c r="E27" s="89">
        <v>47.25</v>
      </c>
      <c r="F27" s="86">
        <v>11</v>
      </c>
      <c r="G27" s="22" t="s">
        <v>7</v>
      </c>
      <c r="H27" s="22" t="s">
        <v>619</v>
      </c>
      <c r="I27" s="22"/>
      <c r="J27" s="22" t="s">
        <v>513</v>
      </c>
      <c r="K27" s="22" t="s">
        <v>4</v>
      </c>
      <c r="L27" s="22" t="s">
        <v>4</v>
      </c>
      <c r="M27" s="22"/>
    </row>
    <row r="28" spans="1:13" ht="15">
      <c r="A28" s="1" t="s">
        <v>127</v>
      </c>
      <c r="B28" s="1" t="s">
        <v>160</v>
      </c>
      <c r="C28" s="24" t="s">
        <v>454</v>
      </c>
      <c r="D28" s="87" t="s">
        <v>175</v>
      </c>
      <c r="E28" s="18" t="s">
        <v>2226</v>
      </c>
      <c r="F28" s="22"/>
      <c r="G28" s="22" t="s">
        <v>8</v>
      </c>
      <c r="H28" s="22" t="s">
        <v>1686</v>
      </c>
      <c r="I28" s="22"/>
      <c r="J28" s="22"/>
      <c r="K28" s="22" t="s">
        <v>7</v>
      </c>
      <c r="L28" s="22" t="s">
        <v>2224</v>
      </c>
      <c r="M28" s="22"/>
    </row>
    <row r="29" spans="1:13" ht="15">
      <c r="A29" s="1" t="s">
        <v>128</v>
      </c>
      <c r="B29" s="1" t="s">
        <v>563</v>
      </c>
      <c r="C29" s="27" t="s">
        <v>454</v>
      </c>
      <c r="D29" s="87" t="s">
        <v>175</v>
      </c>
      <c r="E29" s="18" t="s">
        <v>2218</v>
      </c>
      <c r="F29" s="22"/>
      <c r="G29" s="22" t="s">
        <v>2</v>
      </c>
      <c r="H29" s="22"/>
      <c r="I29" s="22" t="s">
        <v>5</v>
      </c>
      <c r="J29" s="22"/>
      <c r="K29" s="22" t="s">
        <v>519</v>
      </c>
      <c r="L29" s="22" t="s">
        <v>1677</v>
      </c>
      <c r="M29" s="22"/>
    </row>
    <row r="30" spans="1:13" ht="15">
      <c r="A30" s="1" t="s">
        <v>164</v>
      </c>
      <c r="B30" s="1" t="s">
        <v>148</v>
      </c>
      <c r="C30" s="27" t="s">
        <v>624</v>
      </c>
      <c r="D30" s="85" t="s">
        <v>175</v>
      </c>
      <c r="E30" s="18" t="s">
        <v>49</v>
      </c>
      <c r="F30" s="22"/>
      <c r="G30" s="22"/>
      <c r="H30" s="22"/>
      <c r="I30" s="22"/>
      <c r="J30" s="22"/>
      <c r="K30" s="22"/>
      <c r="L30" s="22" t="s">
        <v>49</v>
      </c>
      <c r="M30" s="22"/>
    </row>
    <row r="31" spans="1:12" ht="15">
      <c r="A31" s="1" t="s">
        <v>165</v>
      </c>
      <c r="B31" s="1" t="s">
        <v>593</v>
      </c>
      <c r="C31" s="27" t="s">
        <v>618</v>
      </c>
      <c r="D31" s="27" t="s">
        <v>175</v>
      </c>
      <c r="E31" s="18" t="s">
        <v>49</v>
      </c>
      <c r="L31" s="1" t="s">
        <v>49</v>
      </c>
    </row>
  </sheetData>
  <sheetProtection/>
  <mergeCells count="3">
    <mergeCell ref="A1:M1"/>
    <mergeCell ref="A2:M2"/>
    <mergeCell ref="A18:M18"/>
  </mergeCells>
  <printOptions/>
  <pageMargins left="0.4270833333333333" right="0.23958333333333334" top="0.4895833333333333" bottom="0.7874015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1"/>
  <sheetViews>
    <sheetView view="pageLayout" workbookViewId="0" topLeftCell="A1">
      <selection activeCell="G20" sqref="G20"/>
    </sheetView>
  </sheetViews>
  <sheetFormatPr defaultColWidth="9.00390625" defaultRowHeight="12.75"/>
  <cols>
    <col min="1" max="1" width="5.625" style="5" customWidth="1"/>
    <col min="2" max="2" width="20.625" style="1" customWidth="1"/>
    <col min="3" max="3" width="5.625" style="12" customWidth="1"/>
    <col min="4" max="4" width="19.25390625" style="12" customWidth="1"/>
    <col min="5" max="5" width="6.875" style="1" customWidth="1"/>
    <col min="6" max="13" width="5.00390625" style="1" customWidth="1"/>
    <col min="14" max="16384" width="9.125" style="1" customWidth="1"/>
  </cols>
  <sheetData>
    <row r="1" spans="1:13" ht="23.25" customHeight="1">
      <c r="A1" s="451" t="s">
        <v>171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</row>
    <row r="2" spans="1:13" ht="18.75" customHeight="1">
      <c r="A2" s="452" t="s">
        <v>403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</row>
    <row r="3" spans="1:5" ht="6.75" customHeight="1">
      <c r="A3" s="2"/>
      <c r="B3" s="2"/>
      <c r="C3" s="10"/>
      <c r="D3" s="10"/>
      <c r="E3" s="2"/>
    </row>
    <row r="4" spans="1:13" ht="14.25">
      <c r="A4" s="16" t="s">
        <v>90</v>
      </c>
      <c r="B4" s="16" t="s">
        <v>89</v>
      </c>
      <c r="C4" s="16" t="s">
        <v>91</v>
      </c>
      <c r="D4" s="16" t="s">
        <v>88</v>
      </c>
      <c r="E4" s="15" t="s">
        <v>87</v>
      </c>
      <c r="F4" s="14" t="s">
        <v>79</v>
      </c>
      <c r="G4" s="14" t="s">
        <v>80</v>
      </c>
      <c r="H4" s="14" t="s">
        <v>81</v>
      </c>
      <c r="I4" s="14" t="s">
        <v>82</v>
      </c>
      <c r="J4" s="14" t="s">
        <v>83</v>
      </c>
      <c r="K4" s="14" t="s">
        <v>84</v>
      </c>
      <c r="L4" s="14" t="s">
        <v>85</v>
      </c>
      <c r="M4" s="14" t="s">
        <v>86</v>
      </c>
    </row>
    <row r="5" spans="1:5" ht="7.5" customHeight="1">
      <c r="A5" s="3"/>
      <c r="B5" s="3"/>
      <c r="C5" s="11"/>
      <c r="D5" s="11"/>
      <c r="E5" s="3"/>
    </row>
    <row r="6" spans="1:8" ht="15">
      <c r="A6" s="1" t="s">
        <v>0</v>
      </c>
      <c r="B6" s="7" t="s">
        <v>145</v>
      </c>
      <c r="C6" s="22" t="s">
        <v>624</v>
      </c>
      <c r="D6" s="22" t="s">
        <v>174</v>
      </c>
      <c r="E6" s="18" t="s">
        <v>49</v>
      </c>
      <c r="H6" s="1" t="s">
        <v>49</v>
      </c>
    </row>
    <row r="7" spans="1:5" ht="15">
      <c r="A7" s="1" t="s">
        <v>1</v>
      </c>
      <c r="B7" s="7"/>
      <c r="C7" s="22"/>
      <c r="D7" s="22" t="s">
        <v>174</v>
      </c>
      <c r="E7" s="18"/>
    </row>
    <row r="8" spans="1:5" ht="15">
      <c r="A8" s="1" t="s">
        <v>2</v>
      </c>
      <c r="B8" s="7"/>
      <c r="C8" s="22"/>
      <c r="D8" s="22" t="s">
        <v>174</v>
      </c>
      <c r="E8" s="18"/>
    </row>
    <row r="9" spans="1:5" ht="15">
      <c r="A9" s="1" t="s">
        <v>3</v>
      </c>
      <c r="B9" s="7"/>
      <c r="C9" s="22"/>
      <c r="D9" s="22" t="s">
        <v>174</v>
      </c>
      <c r="E9" s="18"/>
    </row>
    <row r="10" spans="1:5" ht="15">
      <c r="A10" s="1" t="s">
        <v>4</v>
      </c>
      <c r="B10" s="7"/>
      <c r="C10" s="22"/>
      <c r="D10" s="22" t="s">
        <v>174</v>
      </c>
      <c r="E10" s="18"/>
    </row>
    <row r="11" spans="1:13" ht="18.75" customHeight="1">
      <c r="A11" s="452" t="s">
        <v>404</v>
      </c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</row>
    <row r="12" spans="1:5" ht="6.75" customHeight="1">
      <c r="A12" s="2"/>
      <c r="B12" s="2"/>
      <c r="C12" s="10"/>
      <c r="D12" s="10"/>
      <c r="E12" s="2"/>
    </row>
    <row r="13" spans="1:13" ht="14.25">
      <c r="A13" s="16" t="s">
        <v>90</v>
      </c>
      <c r="B13" s="16" t="s">
        <v>93</v>
      </c>
      <c r="C13" s="16" t="s">
        <v>91</v>
      </c>
      <c r="D13" s="16" t="s">
        <v>88</v>
      </c>
      <c r="E13" s="15" t="s">
        <v>87</v>
      </c>
      <c r="F13" s="14" t="s">
        <v>79</v>
      </c>
      <c r="G13" s="14" t="s">
        <v>80</v>
      </c>
      <c r="H13" s="14" t="s">
        <v>81</v>
      </c>
      <c r="I13" s="14" t="s">
        <v>82</v>
      </c>
      <c r="J13" s="14" t="s">
        <v>83</v>
      </c>
      <c r="K13" s="14" t="s">
        <v>84</v>
      </c>
      <c r="L13" s="14" t="s">
        <v>85</v>
      </c>
      <c r="M13" s="14" t="s">
        <v>86</v>
      </c>
    </row>
    <row r="14" spans="1:5" ht="7.5" customHeight="1">
      <c r="A14" s="3"/>
      <c r="B14" s="3"/>
      <c r="C14" s="11"/>
      <c r="D14" s="11"/>
      <c r="E14" s="3"/>
    </row>
    <row r="15" spans="1:13" ht="15">
      <c r="A15" s="1" t="s">
        <v>0</v>
      </c>
      <c r="B15" s="8" t="s">
        <v>2102</v>
      </c>
      <c r="C15" s="24" t="s">
        <v>618</v>
      </c>
      <c r="D15" s="22" t="s">
        <v>174</v>
      </c>
      <c r="E15" s="18" t="s">
        <v>1</v>
      </c>
      <c r="F15" s="22"/>
      <c r="G15" s="22"/>
      <c r="H15" s="22"/>
      <c r="I15" s="22"/>
      <c r="J15" s="22"/>
      <c r="K15" s="22"/>
      <c r="L15" s="22" t="s">
        <v>1</v>
      </c>
      <c r="M15" s="22"/>
    </row>
    <row r="16" spans="1:13" ht="15">
      <c r="A16" s="1" t="s">
        <v>1</v>
      </c>
      <c r="B16" s="72" t="s">
        <v>339</v>
      </c>
      <c r="C16" s="88">
        <v>2006</v>
      </c>
      <c r="D16" s="87" t="s">
        <v>174</v>
      </c>
      <c r="E16" s="89">
        <v>1</v>
      </c>
      <c r="F16" s="86">
        <v>1</v>
      </c>
      <c r="G16" s="22"/>
      <c r="H16" s="22"/>
      <c r="I16" s="22"/>
      <c r="J16" s="22"/>
      <c r="K16" s="22"/>
      <c r="L16" s="22"/>
      <c r="M16" s="22"/>
    </row>
    <row r="17" spans="1:13" ht="15">
      <c r="A17" s="1" t="s">
        <v>2</v>
      </c>
      <c r="B17" s="4"/>
      <c r="C17" s="19"/>
      <c r="D17" s="22" t="s">
        <v>174</v>
      </c>
      <c r="E17" s="18"/>
      <c r="F17" s="22"/>
      <c r="G17" s="22"/>
      <c r="H17" s="22"/>
      <c r="I17" s="22"/>
      <c r="J17" s="22"/>
      <c r="K17" s="22"/>
      <c r="L17" s="22"/>
      <c r="M17" s="22"/>
    </row>
    <row r="18" spans="1:13" ht="15">
      <c r="A18" s="1" t="s">
        <v>3</v>
      </c>
      <c r="C18" s="22"/>
      <c r="D18" s="22" t="s">
        <v>174</v>
      </c>
      <c r="E18" s="18"/>
      <c r="F18" s="22"/>
      <c r="G18" s="22"/>
      <c r="H18" s="22"/>
      <c r="I18" s="22"/>
      <c r="J18" s="22"/>
      <c r="K18" s="22"/>
      <c r="L18" s="22"/>
      <c r="M18" s="22"/>
    </row>
    <row r="19" spans="1:13" ht="15">
      <c r="A19" s="1" t="s">
        <v>4</v>
      </c>
      <c r="C19" s="27"/>
      <c r="D19" s="27" t="s">
        <v>174</v>
      </c>
      <c r="E19" s="18"/>
      <c r="F19" s="22"/>
      <c r="G19" s="22"/>
      <c r="H19" s="22"/>
      <c r="I19" s="22"/>
      <c r="J19" s="22"/>
      <c r="K19" s="22"/>
      <c r="L19" s="22"/>
      <c r="M19" s="22"/>
    </row>
    <row r="20" spans="3:13" ht="14.25">
      <c r="C20" s="27"/>
      <c r="D20" s="27"/>
      <c r="F20" s="22"/>
      <c r="G20" s="22"/>
      <c r="H20" s="22"/>
      <c r="I20" s="22"/>
      <c r="J20" s="22"/>
      <c r="K20" s="22"/>
      <c r="L20" s="22"/>
      <c r="M20" s="22"/>
    </row>
    <row r="21" spans="3:4" ht="14.25">
      <c r="C21" s="27"/>
      <c r="D21" s="27"/>
    </row>
  </sheetData>
  <sheetProtection/>
  <mergeCells count="3">
    <mergeCell ref="A1:M1"/>
    <mergeCell ref="A2:M2"/>
    <mergeCell ref="A11:M11"/>
  </mergeCells>
  <printOptions/>
  <pageMargins left="0.34375" right="0.28125" top="0.787401575" bottom="0.7874015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7"/>
  <sheetViews>
    <sheetView view="pageLayout" workbookViewId="0" topLeftCell="A1">
      <selection activeCell="G21" sqref="G21"/>
    </sheetView>
  </sheetViews>
  <sheetFormatPr defaultColWidth="9.00390625" defaultRowHeight="12.75"/>
  <cols>
    <col min="1" max="1" width="5.625" style="5" customWidth="1"/>
    <col min="2" max="2" width="20.625" style="1" customWidth="1"/>
    <col min="3" max="3" width="5.625" style="12" customWidth="1"/>
    <col min="4" max="4" width="19.25390625" style="12" customWidth="1"/>
    <col min="5" max="5" width="6.875" style="1" customWidth="1"/>
    <col min="6" max="13" width="5.00390625" style="1" customWidth="1"/>
    <col min="14" max="16384" width="9.125" style="1" customWidth="1"/>
  </cols>
  <sheetData>
    <row r="1" spans="1:13" ht="23.25" customHeight="1">
      <c r="A1" s="451" t="s">
        <v>171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</row>
    <row r="2" spans="1:13" ht="18.75" customHeight="1">
      <c r="A2" s="452" t="s">
        <v>102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</row>
    <row r="3" spans="1:5" ht="6.75" customHeight="1">
      <c r="A3" s="2"/>
      <c r="B3" s="2"/>
      <c r="C3" s="10"/>
      <c r="D3" s="10"/>
      <c r="E3" s="2"/>
    </row>
    <row r="4" spans="1:13" ht="14.25">
      <c r="A4" s="16" t="s">
        <v>90</v>
      </c>
      <c r="B4" s="16" t="s">
        <v>89</v>
      </c>
      <c r="C4" s="16" t="s">
        <v>91</v>
      </c>
      <c r="D4" s="16" t="s">
        <v>88</v>
      </c>
      <c r="E4" s="15" t="s">
        <v>87</v>
      </c>
      <c r="F4" s="14" t="s">
        <v>79</v>
      </c>
      <c r="G4" s="14" t="s">
        <v>80</v>
      </c>
      <c r="H4" s="14" t="s">
        <v>81</v>
      </c>
      <c r="I4" s="14" t="s">
        <v>82</v>
      </c>
      <c r="J4" s="14" t="s">
        <v>83</v>
      </c>
      <c r="K4" s="14" t="s">
        <v>84</v>
      </c>
      <c r="L4" s="14" t="s">
        <v>85</v>
      </c>
      <c r="M4" s="14" t="s">
        <v>86</v>
      </c>
    </row>
    <row r="5" spans="1:5" ht="7.5" customHeight="1">
      <c r="A5" s="3"/>
      <c r="B5" s="3"/>
      <c r="C5" s="11"/>
      <c r="D5" s="11"/>
      <c r="E5" s="3"/>
    </row>
    <row r="6" spans="1:13" ht="15">
      <c r="A6" s="1" t="s">
        <v>0</v>
      </c>
      <c r="B6" s="7" t="s">
        <v>888</v>
      </c>
      <c r="C6" s="22" t="s">
        <v>454</v>
      </c>
      <c r="D6" s="22" t="s">
        <v>48</v>
      </c>
      <c r="E6" s="18" t="s">
        <v>681</v>
      </c>
      <c r="F6" s="22"/>
      <c r="G6" s="22" t="s">
        <v>431</v>
      </c>
      <c r="H6" s="22"/>
      <c r="I6" s="22" t="s">
        <v>432</v>
      </c>
      <c r="J6" s="22"/>
      <c r="K6" s="22" t="s">
        <v>431</v>
      </c>
      <c r="L6" s="22"/>
      <c r="M6" s="22"/>
    </row>
    <row r="7" spans="1:13" ht="15">
      <c r="A7" s="1" t="s">
        <v>122</v>
      </c>
      <c r="B7" s="7" t="s">
        <v>897</v>
      </c>
      <c r="C7" s="22" t="s">
        <v>454</v>
      </c>
      <c r="D7" s="22" t="s">
        <v>48</v>
      </c>
      <c r="E7" s="18" t="s">
        <v>154</v>
      </c>
      <c r="F7" s="22"/>
      <c r="G7" s="22" t="s">
        <v>432</v>
      </c>
      <c r="H7" s="22" t="s">
        <v>10</v>
      </c>
      <c r="I7" s="22"/>
      <c r="J7" s="22"/>
      <c r="K7" s="22" t="s">
        <v>512</v>
      </c>
      <c r="L7" s="22"/>
      <c r="M7" s="22"/>
    </row>
    <row r="8" spans="1:13" ht="15">
      <c r="A8" s="1" t="s">
        <v>123</v>
      </c>
      <c r="B8" s="7" t="s">
        <v>991</v>
      </c>
      <c r="C8" s="86">
        <v>2005</v>
      </c>
      <c r="D8" s="86" t="s">
        <v>48</v>
      </c>
      <c r="E8" s="18" t="s">
        <v>610</v>
      </c>
      <c r="F8" s="22"/>
      <c r="G8" s="22"/>
      <c r="H8" s="22" t="s">
        <v>1</v>
      </c>
      <c r="I8" s="22" t="s">
        <v>6</v>
      </c>
      <c r="J8" s="22" t="s">
        <v>10</v>
      </c>
      <c r="K8" s="22"/>
      <c r="L8" s="22" t="s">
        <v>519</v>
      </c>
      <c r="M8" s="22"/>
    </row>
    <row r="9" spans="1:13" ht="15">
      <c r="A9" s="1" t="s">
        <v>124</v>
      </c>
      <c r="B9" s="67" t="s">
        <v>209</v>
      </c>
      <c r="C9" s="86">
        <v>2005</v>
      </c>
      <c r="D9" s="86" t="s">
        <v>48</v>
      </c>
      <c r="E9" s="89">
        <v>19.25</v>
      </c>
      <c r="F9" s="86">
        <v>9</v>
      </c>
      <c r="G9" s="22"/>
      <c r="H9" s="22"/>
      <c r="I9" s="22"/>
      <c r="J9" s="22"/>
      <c r="K9" s="22"/>
      <c r="L9" s="22" t="s">
        <v>1020</v>
      </c>
      <c r="M9" s="22"/>
    </row>
    <row r="10" spans="1:13" ht="15">
      <c r="A10" s="1" t="s">
        <v>125</v>
      </c>
      <c r="B10" s="7" t="s">
        <v>137</v>
      </c>
      <c r="C10" s="86">
        <v>2005</v>
      </c>
      <c r="D10" s="22" t="s">
        <v>48</v>
      </c>
      <c r="E10" s="18" t="s">
        <v>945</v>
      </c>
      <c r="F10" s="22"/>
      <c r="G10" s="22"/>
      <c r="H10" s="22" t="s">
        <v>6</v>
      </c>
      <c r="I10" s="22"/>
      <c r="J10" s="22"/>
      <c r="K10" s="22"/>
      <c r="L10" s="22" t="s">
        <v>1113</v>
      </c>
      <c r="M10" s="22"/>
    </row>
    <row r="11" spans="1:13" ht="15">
      <c r="A11" s="1" t="s">
        <v>126</v>
      </c>
      <c r="B11" s="7" t="s">
        <v>998</v>
      </c>
      <c r="C11" s="22" t="s">
        <v>454</v>
      </c>
      <c r="D11" s="22" t="s">
        <v>48</v>
      </c>
      <c r="E11" s="18" t="s">
        <v>7</v>
      </c>
      <c r="F11" s="22"/>
      <c r="G11" s="22"/>
      <c r="H11" s="22" t="s">
        <v>7</v>
      </c>
      <c r="I11" s="22"/>
      <c r="J11" s="22"/>
      <c r="K11" s="22"/>
      <c r="L11" s="22"/>
      <c r="M11" s="22"/>
    </row>
    <row r="12" spans="1:13" ht="15">
      <c r="A12" s="1" t="s">
        <v>127</v>
      </c>
      <c r="B12" s="7" t="s">
        <v>2168</v>
      </c>
      <c r="C12" s="86">
        <v>2005</v>
      </c>
      <c r="D12" s="22" t="s">
        <v>48</v>
      </c>
      <c r="E12" s="18" t="s">
        <v>6</v>
      </c>
      <c r="F12" s="22"/>
      <c r="G12" s="22"/>
      <c r="H12" s="22"/>
      <c r="I12" s="22"/>
      <c r="J12" s="22"/>
      <c r="K12" s="22"/>
      <c r="L12" s="22" t="s">
        <v>6</v>
      </c>
      <c r="M12" s="22"/>
    </row>
    <row r="13" spans="1:13" ht="15">
      <c r="A13" s="1" t="s">
        <v>128</v>
      </c>
      <c r="B13" s="7" t="s">
        <v>947</v>
      </c>
      <c r="C13" s="22" t="s">
        <v>454</v>
      </c>
      <c r="D13" s="22" t="s">
        <v>48</v>
      </c>
      <c r="E13" s="18" t="s">
        <v>49</v>
      </c>
      <c r="F13" s="22"/>
      <c r="G13" s="22" t="s">
        <v>49</v>
      </c>
      <c r="H13" s="22"/>
      <c r="I13" s="22"/>
      <c r="J13" s="22"/>
      <c r="K13" s="22"/>
      <c r="L13" s="22"/>
      <c r="M13" s="22"/>
    </row>
    <row r="14" spans="1:13" ht="18.75" customHeight="1">
      <c r="A14" s="452" t="s">
        <v>103</v>
      </c>
      <c r="B14" s="452"/>
      <c r="C14" s="452"/>
      <c r="D14" s="452"/>
      <c r="E14" s="452"/>
      <c r="F14" s="452"/>
      <c r="G14" s="452"/>
      <c r="H14" s="452"/>
      <c r="I14" s="452"/>
      <c r="J14" s="452"/>
      <c r="K14" s="452"/>
      <c r="L14" s="452"/>
      <c r="M14" s="452"/>
    </row>
    <row r="15" spans="1:5" ht="6.75" customHeight="1">
      <c r="A15" s="2"/>
      <c r="B15" s="2"/>
      <c r="C15" s="10"/>
      <c r="D15" s="10"/>
      <c r="E15" s="2"/>
    </row>
    <row r="16" spans="1:13" ht="14.25">
      <c r="A16" s="16" t="s">
        <v>90</v>
      </c>
      <c r="B16" s="16" t="s">
        <v>93</v>
      </c>
      <c r="C16" s="16" t="s">
        <v>91</v>
      </c>
      <c r="D16" s="16" t="s">
        <v>88</v>
      </c>
      <c r="E16" s="15" t="s">
        <v>87</v>
      </c>
      <c r="F16" s="14" t="s">
        <v>79</v>
      </c>
      <c r="G16" s="14" t="s">
        <v>80</v>
      </c>
      <c r="H16" s="14" t="s">
        <v>81</v>
      </c>
      <c r="I16" s="14" t="s">
        <v>82</v>
      </c>
      <c r="J16" s="14" t="s">
        <v>83</v>
      </c>
      <c r="K16" s="14" t="s">
        <v>84</v>
      </c>
      <c r="L16" s="14" t="s">
        <v>85</v>
      </c>
      <c r="M16" s="14" t="s">
        <v>86</v>
      </c>
    </row>
    <row r="17" spans="1:5" ht="7.5" customHeight="1">
      <c r="A17" s="3"/>
      <c r="B17" s="3"/>
      <c r="C17" s="11"/>
      <c r="D17" s="11"/>
      <c r="E17" s="3"/>
    </row>
    <row r="18" spans="1:13" ht="15">
      <c r="A18" s="1" t="s">
        <v>0</v>
      </c>
      <c r="B18" s="66" t="s">
        <v>67</v>
      </c>
      <c r="C18" s="25">
        <v>2004</v>
      </c>
      <c r="D18" s="220" t="s">
        <v>48</v>
      </c>
      <c r="E18" s="89">
        <v>75</v>
      </c>
      <c r="F18" s="25">
        <v>16</v>
      </c>
      <c r="G18" s="20" t="s">
        <v>431</v>
      </c>
      <c r="H18" s="20" t="s">
        <v>431</v>
      </c>
      <c r="I18" s="20"/>
      <c r="J18" s="20" t="s">
        <v>467</v>
      </c>
      <c r="K18" s="20"/>
      <c r="L18" s="20"/>
      <c r="M18" s="20"/>
    </row>
    <row r="19" spans="1:13" ht="15">
      <c r="A19" s="1" t="s">
        <v>122</v>
      </c>
      <c r="B19" s="66" t="s">
        <v>146</v>
      </c>
      <c r="C19" s="25">
        <v>2004</v>
      </c>
      <c r="D19" s="220" t="s">
        <v>48</v>
      </c>
      <c r="E19" s="89">
        <v>67</v>
      </c>
      <c r="F19" s="25">
        <v>5</v>
      </c>
      <c r="G19" s="20" t="s">
        <v>519</v>
      </c>
      <c r="H19" s="20" t="s">
        <v>512</v>
      </c>
      <c r="I19" s="20" t="s">
        <v>432</v>
      </c>
      <c r="J19" s="20" t="s">
        <v>8</v>
      </c>
      <c r="K19" s="20" t="s">
        <v>432</v>
      </c>
      <c r="L19" s="20"/>
      <c r="M19" s="20"/>
    </row>
    <row r="20" spans="1:13" ht="15">
      <c r="A20" s="1" t="s">
        <v>123</v>
      </c>
      <c r="B20" s="66" t="s">
        <v>147</v>
      </c>
      <c r="C20" s="25">
        <v>2005</v>
      </c>
      <c r="D20" s="220" t="s">
        <v>48</v>
      </c>
      <c r="E20" s="89">
        <v>16</v>
      </c>
      <c r="F20" s="25">
        <v>10</v>
      </c>
      <c r="G20" s="20" t="s">
        <v>5</v>
      </c>
      <c r="H20" s="20"/>
      <c r="I20" s="20"/>
      <c r="J20" s="20"/>
      <c r="K20" s="20"/>
      <c r="L20" s="20"/>
      <c r="M20" s="20"/>
    </row>
    <row r="21" spans="1:13" ht="15">
      <c r="A21" s="1" t="s">
        <v>124</v>
      </c>
      <c r="B21" s="1" t="s">
        <v>1503</v>
      </c>
      <c r="C21" s="25">
        <v>2005</v>
      </c>
      <c r="D21" s="220" t="s">
        <v>48</v>
      </c>
      <c r="E21" s="18" t="s">
        <v>431</v>
      </c>
      <c r="F21" s="20"/>
      <c r="G21" s="20"/>
      <c r="H21" s="20"/>
      <c r="I21" s="20" t="s">
        <v>49</v>
      </c>
      <c r="J21" s="20"/>
      <c r="K21" s="20" t="s">
        <v>513</v>
      </c>
      <c r="L21" s="20"/>
      <c r="M21" s="20"/>
    </row>
    <row r="22" spans="1:13" ht="15">
      <c r="A22" s="1" t="s">
        <v>125</v>
      </c>
      <c r="B22" s="1" t="s">
        <v>552</v>
      </c>
      <c r="C22" s="13" t="s">
        <v>454</v>
      </c>
      <c r="D22" s="13" t="s">
        <v>48</v>
      </c>
      <c r="E22" s="18" t="s">
        <v>9</v>
      </c>
      <c r="F22" s="20"/>
      <c r="G22" s="20" t="s">
        <v>4</v>
      </c>
      <c r="H22" s="20" t="s">
        <v>4</v>
      </c>
      <c r="I22" s="20"/>
      <c r="J22" s="20"/>
      <c r="K22" s="20"/>
      <c r="L22" s="20"/>
      <c r="M22" s="20"/>
    </row>
    <row r="23" spans="1:13" ht="15">
      <c r="A23" s="1" t="s">
        <v>126</v>
      </c>
      <c r="B23" s="1" t="s">
        <v>2108</v>
      </c>
      <c r="C23" s="13" t="s">
        <v>618</v>
      </c>
      <c r="D23" s="13" t="s">
        <v>48</v>
      </c>
      <c r="E23" s="18" t="s">
        <v>2227</v>
      </c>
      <c r="F23" s="20"/>
      <c r="G23" s="20"/>
      <c r="H23" s="20"/>
      <c r="I23" s="20"/>
      <c r="J23" s="20"/>
      <c r="K23" s="20"/>
      <c r="L23" s="20" t="s">
        <v>2227</v>
      </c>
      <c r="M23" s="20"/>
    </row>
    <row r="24" spans="1:13" ht="15">
      <c r="A24" s="1" t="s">
        <v>127</v>
      </c>
      <c r="B24" s="1" t="s">
        <v>55</v>
      </c>
      <c r="C24" s="13" t="s">
        <v>624</v>
      </c>
      <c r="D24" s="13" t="s">
        <v>48</v>
      </c>
      <c r="E24" s="18" t="s">
        <v>2228</v>
      </c>
      <c r="F24" s="20"/>
      <c r="G24" s="20"/>
      <c r="H24" s="20"/>
      <c r="I24" s="20"/>
      <c r="J24" s="20"/>
      <c r="K24" s="20"/>
      <c r="L24" s="20" t="s">
        <v>2228</v>
      </c>
      <c r="M24" s="20"/>
    </row>
    <row r="25" spans="1:13" ht="15">
      <c r="A25" s="1" t="s">
        <v>128</v>
      </c>
      <c r="B25" s="7" t="s">
        <v>1874</v>
      </c>
      <c r="C25" s="13" t="s">
        <v>454</v>
      </c>
      <c r="D25" s="20" t="s">
        <v>48</v>
      </c>
      <c r="E25" s="18" t="s">
        <v>2</v>
      </c>
      <c r="F25" s="20"/>
      <c r="G25" s="20"/>
      <c r="H25" s="20"/>
      <c r="I25" s="20" t="s">
        <v>2</v>
      </c>
      <c r="J25" s="20"/>
      <c r="K25" s="20"/>
      <c r="L25" s="20"/>
      <c r="M25" s="20"/>
    </row>
    <row r="26" spans="1:13" ht="15">
      <c r="A26" s="1" t="s">
        <v>164</v>
      </c>
      <c r="B26" s="1" t="s">
        <v>2101</v>
      </c>
      <c r="C26" s="13" t="s">
        <v>618</v>
      </c>
      <c r="D26" s="13" t="s">
        <v>48</v>
      </c>
      <c r="E26" s="18" t="s">
        <v>1</v>
      </c>
      <c r="F26" s="20"/>
      <c r="G26" s="20"/>
      <c r="H26" s="20"/>
      <c r="I26" s="20"/>
      <c r="J26" s="20"/>
      <c r="K26" s="20"/>
      <c r="L26" s="20" t="s">
        <v>1</v>
      </c>
      <c r="M26" s="20"/>
    </row>
    <row r="27" spans="1:13" ht="15">
      <c r="A27" s="1" t="s">
        <v>165</v>
      </c>
      <c r="B27" s="1" t="s">
        <v>695</v>
      </c>
      <c r="C27" s="13" t="s">
        <v>454</v>
      </c>
      <c r="D27" s="20" t="s">
        <v>48</v>
      </c>
      <c r="E27" s="18" t="s">
        <v>49</v>
      </c>
      <c r="F27" s="20"/>
      <c r="G27" s="20"/>
      <c r="H27" s="20"/>
      <c r="I27" s="20"/>
      <c r="J27" s="20" t="s">
        <v>49</v>
      </c>
      <c r="K27" s="20"/>
      <c r="L27" s="20"/>
      <c r="M27" s="20"/>
    </row>
  </sheetData>
  <sheetProtection/>
  <mergeCells count="3">
    <mergeCell ref="A1:M1"/>
    <mergeCell ref="A2:M2"/>
    <mergeCell ref="A14:M14"/>
  </mergeCells>
  <printOptions/>
  <pageMargins left="0.4166666666666667" right="0.25" top="0.4583333333333333" bottom="0.7874015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34"/>
  <sheetViews>
    <sheetView view="pageLayout" workbookViewId="0" topLeftCell="A1">
      <selection activeCell="Q12" sqref="Q12"/>
    </sheetView>
  </sheetViews>
  <sheetFormatPr defaultColWidth="9.00390625" defaultRowHeight="12.75"/>
  <cols>
    <col min="1" max="1" width="5.625" style="5" customWidth="1"/>
    <col min="2" max="2" width="20.625" style="1" customWidth="1"/>
    <col min="3" max="3" width="5.625" style="12" customWidth="1"/>
    <col min="4" max="4" width="19.25390625" style="12" customWidth="1"/>
    <col min="5" max="5" width="6.875" style="1" customWidth="1"/>
    <col min="6" max="13" width="5.00390625" style="1" customWidth="1"/>
    <col min="14" max="16384" width="9.125" style="1" customWidth="1"/>
  </cols>
  <sheetData>
    <row r="1" spans="1:13" ht="23.25" customHeight="1">
      <c r="A1" s="451" t="s">
        <v>171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</row>
    <row r="2" spans="1:13" ht="18.75" customHeight="1">
      <c r="A2" s="452" t="s">
        <v>407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</row>
    <row r="3" spans="1:5" ht="6.75" customHeight="1">
      <c r="A3" s="2"/>
      <c r="B3" s="2"/>
      <c r="C3" s="10"/>
      <c r="D3" s="10"/>
      <c r="E3" s="2"/>
    </row>
    <row r="4" spans="1:13" ht="14.25">
      <c r="A4" s="16" t="s">
        <v>90</v>
      </c>
      <c r="B4" s="16" t="s">
        <v>89</v>
      </c>
      <c r="C4" s="16" t="s">
        <v>91</v>
      </c>
      <c r="D4" s="16" t="s">
        <v>88</v>
      </c>
      <c r="E4" s="15" t="s">
        <v>87</v>
      </c>
      <c r="F4" s="14" t="s">
        <v>79</v>
      </c>
      <c r="G4" s="14" t="s">
        <v>80</v>
      </c>
      <c r="H4" s="14" t="s">
        <v>81</v>
      </c>
      <c r="I4" s="14" t="s">
        <v>82</v>
      </c>
      <c r="J4" s="14" t="s">
        <v>83</v>
      </c>
      <c r="K4" s="14" t="s">
        <v>84</v>
      </c>
      <c r="L4" s="14" t="s">
        <v>85</v>
      </c>
      <c r="M4" s="14" t="s">
        <v>86</v>
      </c>
    </row>
    <row r="5" spans="1:5" ht="7.5" customHeight="1">
      <c r="A5" s="3"/>
      <c r="B5" s="3"/>
      <c r="C5" s="11"/>
      <c r="D5" s="11"/>
      <c r="E5" s="3"/>
    </row>
    <row r="6" spans="1:13" ht="15">
      <c r="A6" s="1" t="s">
        <v>0</v>
      </c>
      <c r="B6" s="67" t="s">
        <v>202</v>
      </c>
      <c r="C6" s="92">
        <v>2004</v>
      </c>
      <c r="D6" s="92" t="s">
        <v>178</v>
      </c>
      <c r="E6" s="89">
        <v>116.75</v>
      </c>
      <c r="F6" s="25">
        <v>13</v>
      </c>
      <c r="G6" s="20" t="s">
        <v>425</v>
      </c>
      <c r="H6" s="20"/>
      <c r="I6" s="20" t="s">
        <v>424</v>
      </c>
      <c r="J6" s="20" t="s">
        <v>422</v>
      </c>
      <c r="K6" s="20" t="s">
        <v>495</v>
      </c>
      <c r="L6" s="20" t="s">
        <v>1672</v>
      </c>
      <c r="M6" s="20"/>
    </row>
    <row r="7" spans="1:13" ht="15">
      <c r="A7" s="1" t="s">
        <v>122</v>
      </c>
      <c r="B7" s="67" t="s">
        <v>215</v>
      </c>
      <c r="C7" s="92">
        <v>2004</v>
      </c>
      <c r="D7" s="92" t="s">
        <v>178</v>
      </c>
      <c r="E7" s="89">
        <v>74</v>
      </c>
      <c r="F7" s="25">
        <v>6</v>
      </c>
      <c r="G7" s="20" t="s">
        <v>2</v>
      </c>
      <c r="H7" s="20" t="s">
        <v>49</v>
      </c>
      <c r="I7" s="20" t="s">
        <v>512</v>
      </c>
      <c r="J7" s="20" t="s">
        <v>424</v>
      </c>
      <c r="K7" s="20" t="s">
        <v>432</v>
      </c>
      <c r="L7" s="20" t="s">
        <v>500</v>
      </c>
      <c r="M7" s="20"/>
    </row>
    <row r="8" spans="1:13" ht="15">
      <c r="A8" s="1" t="s">
        <v>123</v>
      </c>
      <c r="B8" s="67" t="s">
        <v>207</v>
      </c>
      <c r="C8" s="92">
        <v>2004</v>
      </c>
      <c r="D8" s="92" t="s">
        <v>178</v>
      </c>
      <c r="E8" s="89">
        <v>32</v>
      </c>
      <c r="F8" s="25">
        <v>10</v>
      </c>
      <c r="G8" s="20"/>
      <c r="H8" s="20"/>
      <c r="I8" s="20"/>
      <c r="J8" s="20" t="s">
        <v>51</v>
      </c>
      <c r="K8" s="20"/>
      <c r="L8" s="20" t="s">
        <v>2</v>
      </c>
      <c r="M8" s="20"/>
    </row>
    <row r="9" spans="1:13" ht="15">
      <c r="A9" s="1" t="s">
        <v>124</v>
      </c>
      <c r="B9" s="67" t="s">
        <v>227</v>
      </c>
      <c r="C9" s="92">
        <v>2004</v>
      </c>
      <c r="D9" s="92" t="s">
        <v>178</v>
      </c>
      <c r="E9" s="89">
        <v>26.25</v>
      </c>
      <c r="F9" s="25"/>
      <c r="G9" s="20" t="s">
        <v>1</v>
      </c>
      <c r="H9" s="20" t="s">
        <v>1678</v>
      </c>
      <c r="I9" s="20" t="s">
        <v>8</v>
      </c>
      <c r="J9" s="20"/>
      <c r="K9" s="20" t="s">
        <v>7</v>
      </c>
      <c r="L9" s="20" t="s">
        <v>5</v>
      </c>
      <c r="M9" s="20"/>
    </row>
    <row r="10" spans="1:12" ht="15">
      <c r="A10" s="1" t="s">
        <v>125</v>
      </c>
      <c r="B10" s="224" t="s">
        <v>973</v>
      </c>
      <c r="C10" s="92">
        <v>2004</v>
      </c>
      <c r="D10" s="92" t="s">
        <v>178</v>
      </c>
      <c r="E10" s="89">
        <v>23.75</v>
      </c>
      <c r="F10" s="25"/>
      <c r="G10" s="20"/>
      <c r="H10" s="20" t="s">
        <v>1677</v>
      </c>
      <c r="I10" s="20" t="s">
        <v>7</v>
      </c>
      <c r="J10" s="20"/>
      <c r="K10" s="20" t="s">
        <v>9</v>
      </c>
      <c r="L10" s="1" t="s">
        <v>4</v>
      </c>
    </row>
    <row r="11" spans="1:13" ht="15">
      <c r="A11" s="1" t="s">
        <v>126</v>
      </c>
      <c r="B11" s="67" t="s">
        <v>211</v>
      </c>
      <c r="C11" s="92">
        <v>2004</v>
      </c>
      <c r="D11" s="92" t="s">
        <v>178</v>
      </c>
      <c r="E11" s="89">
        <v>15.75</v>
      </c>
      <c r="F11" s="25">
        <v>8</v>
      </c>
      <c r="G11" s="20"/>
      <c r="H11" s="20"/>
      <c r="I11" s="20"/>
      <c r="J11" s="20"/>
      <c r="K11" s="20"/>
      <c r="L11" s="20" t="s">
        <v>1686</v>
      </c>
      <c r="M11" s="20"/>
    </row>
    <row r="12" spans="1:13" ht="15">
      <c r="A12" s="1" t="s">
        <v>127</v>
      </c>
      <c r="B12" s="224" t="s">
        <v>2055</v>
      </c>
      <c r="C12" s="92">
        <v>2005</v>
      </c>
      <c r="D12" s="92" t="s">
        <v>178</v>
      </c>
      <c r="E12" s="89">
        <v>13</v>
      </c>
      <c r="F12" s="25"/>
      <c r="G12" s="20"/>
      <c r="H12" s="20"/>
      <c r="I12" s="20"/>
      <c r="J12" s="20"/>
      <c r="K12" s="20" t="s">
        <v>1</v>
      </c>
      <c r="L12" s="20" t="s">
        <v>10</v>
      </c>
      <c r="M12" s="20"/>
    </row>
    <row r="13" spans="1:13" ht="15">
      <c r="A13" s="1" t="s">
        <v>128</v>
      </c>
      <c r="B13" s="12" t="s">
        <v>1406</v>
      </c>
      <c r="C13" s="92">
        <v>2004</v>
      </c>
      <c r="D13" s="92" t="s">
        <v>178</v>
      </c>
      <c r="E13" s="89">
        <v>5</v>
      </c>
      <c r="F13" s="25"/>
      <c r="G13" s="20"/>
      <c r="H13" s="20"/>
      <c r="I13" s="20"/>
      <c r="J13" s="20"/>
      <c r="K13" s="20"/>
      <c r="L13" s="20" t="s">
        <v>4</v>
      </c>
      <c r="M13" s="20"/>
    </row>
    <row r="14" spans="1:13" ht="15">
      <c r="A14" s="1" t="s">
        <v>164</v>
      </c>
      <c r="B14" s="12" t="s">
        <v>1023</v>
      </c>
      <c r="C14" s="92">
        <v>2004</v>
      </c>
      <c r="D14" s="92" t="s">
        <v>178</v>
      </c>
      <c r="E14" s="89">
        <v>4</v>
      </c>
      <c r="F14" s="25"/>
      <c r="G14" s="20"/>
      <c r="H14" s="20"/>
      <c r="I14" s="20"/>
      <c r="J14" s="20"/>
      <c r="K14" s="20"/>
      <c r="L14" s="20" t="s">
        <v>3</v>
      </c>
      <c r="M14" s="20"/>
    </row>
    <row r="15" spans="1:13" ht="15">
      <c r="A15" s="1" t="s">
        <v>165</v>
      </c>
      <c r="B15" s="67" t="s">
        <v>236</v>
      </c>
      <c r="C15" s="92">
        <v>2004</v>
      </c>
      <c r="D15" s="92" t="s">
        <v>178</v>
      </c>
      <c r="E15" s="89">
        <v>2</v>
      </c>
      <c r="F15" s="25"/>
      <c r="G15" s="20"/>
      <c r="H15" s="20"/>
      <c r="I15" s="20"/>
      <c r="J15" s="20" t="s">
        <v>1</v>
      </c>
      <c r="K15" s="20"/>
      <c r="L15" s="20"/>
      <c r="M15" s="20"/>
    </row>
    <row r="16" spans="1:13" ht="15">
      <c r="A16" s="1" t="s">
        <v>166</v>
      </c>
      <c r="B16" s="224" t="s">
        <v>1280</v>
      </c>
      <c r="C16" s="92">
        <v>2005</v>
      </c>
      <c r="D16" s="92" t="s">
        <v>178</v>
      </c>
      <c r="E16" s="89">
        <v>1.25</v>
      </c>
      <c r="F16" s="25"/>
      <c r="G16" s="20"/>
      <c r="H16" s="20" t="s">
        <v>1678</v>
      </c>
      <c r="I16" s="20"/>
      <c r="J16" s="20"/>
      <c r="K16" s="20"/>
      <c r="L16" s="20"/>
      <c r="M16" s="20"/>
    </row>
    <row r="17" spans="1:13" ht="15">
      <c r="A17" s="1" t="s">
        <v>167</v>
      </c>
      <c r="B17" s="12" t="s">
        <v>1385</v>
      </c>
      <c r="C17" s="92">
        <v>2005</v>
      </c>
      <c r="D17" s="92" t="s">
        <v>178</v>
      </c>
      <c r="E17" s="89">
        <v>1</v>
      </c>
      <c r="F17" s="25"/>
      <c r="G17" s="20"/>
      <c r="H17" s="20" t="s">
        <v>49</v>
      </c>
      <c r="I17" s="20"/>
      <c r="J17" s="20"/>
      <c r="K17" s="20"/>
      <c r="L17" s="20"/>
      <c r="M17" s="20"/>
    </row>
    <row r="18" spans="1:13" ht="15">
      <c r="A18" s="1" t="s">
        <v>13</v>
      </c>
      <c r="B18" s="224" t="s">
        <v>1301</v>
      </c>
      <c r="C18" s="92">
        <v>2005</v>
      </c>
      <c r="D18" s="92" t="s">
        <v>178</v>
      </c>
      <c r="E18" s="89">
        <v>0.75</v>
      </c>
      <c r="F18" s="25"/>
      <c r="G18" s="20"/>
      <c r="H18" s="20" t="s">
        <v>1677</v>
      </c>
      <c r="I18" s="20"/>
      <c r="J18" s="20"/>
      <c r="K18" s="20"/>
      <c r="L18" s="20"/>
      <c r="M18" s="20"/>
    </row>
    <row r="19" spans="1:13" ht="18.75" customHeight="1">
      <c r="A19" s="452" t="s">
        <v>408</v>
      </c>
      <c r="B19" s="452"/>
      <c r="C19" s="452"/>
      <c r="D19" s="452"/>
      <c r="E19" s="452"/>
      <c r="F19" s="452"/>
      <c r="G19" s="452"/>
      <c r="H19" s="452"/>
      <c r="I19" s="452"/>
      <c r="J19" s="452"/>
      <c r="K19" s="452"/>
      <c r="L19" s="452"/>
      <c r="M19" s="452"/>
    </row>
    <row r="20" spans="1:5" ht="6.75" customHeight="1">
      <c r="A20" s="2"/>
      <c r="B20" s="2"/>
      <c r="C20" s="10"/>
      <c r="D20" s="10"/>
      <c r="E20" s="2"/>
    </row>
    <row r="21" spans="1:13" ht="14.25">
      <c r="A21" s="16" t="s">
        <v>90</v>
      </c>
      <c r="B21" s="16" t="s">
        <v>93</v>
      </c>
      <c r="C21" s="16" t="s">
        <v>91</v>
      </c>
      <c r="D21" s="16" t="s">
        <v>88</v>
      </c>
      <c r="E21" s="15" t="s">
        <v>87</v>
      </c>
      <c r="F21" s="14" t="s">
        <v>79</v>
      </c>
      <c r="G21" s="14" t="s">
        <v>80</v>
      </c>
      <c r="H21" s="14" t="s">
        <v>81</v>
      </c>
      <c r="I21" s="14" t="s">
        <v>82</v>
      </c>
      <c r="J21" s="14" t="s">
        <v>83</v>
      </c>
      <c r="K21" s="14" t="s">
        <v>84</v>
      </c>
      <c r="L21" s="14" t="s">
        <v>85</v>
      </c>
      <c r="M21" s="14" t="s">
        <v>86</v>
      </c>
    </row>
    <row r="22" spans="1:5" ht="7.5" customHeight="1">
      <c r="A22" s="3"/>
      <c r="B22" s="3"/>
      <c r="C22" s="11"/>
      <c r="D22" s="11"/>
      <c r="E22" s="3"/>
    </row>
    <row r="23" spans="1:13" ht="15">
      <c r="A23" s="1" t="s">
        <v>0</v>
      </c>
      <c r="B23" s="1" t="s">
        <v>506</v>
      </c>
      <c r="C23" s="92">
        <v>2004</v>
      </c>
      <c r="D23" s="92" t="s">
        <v>178</v>
      </c>
      <c r="E23" s="18" t="s">
        <v>2229</v>
      </c>
      <c r="F23" s="22"/>
      <c r="G23" s="22" t="s">
        <v>513</v>
      </c>
      <c r="H23" s="22" t="s">
        <v>1687</v>
      </c>
      <c r="I23" s="22" t="s">
        <v>513</v>
      </c>
      <c r="J23" s="22" t="s">
        <v>425</v>
      </c>
      <c r="K23" s="22" t="s">
        <v>478</v>
      </c>
      <c r="L23" s="22" t="s">
        <v>500</v>
      </c>
      <c r="M23" s="22"/>
    </row>
    <row r="24" spans="1:13" ht="15">
      <c r="A24" s="1" t="s">
        <v>122</v>
      </c>
      <c r="B24" s="223" t="s">
        <v>368</v>
      </c>
      <c r="C24" s="19" t="s">
        <v>454</v>
      </c>
      <c r="D24" s="92" t="s">
        <v>178</v>
      </c>
      <c r="E24" s="21" t="s">
        <v>2230</v>
      </c>
      <c r="F24" s="22"/>
      <c r="G24" s="22"/>
      <c r="H24" s="22" t="s">
        <v>1</v>
      </c>
      <c r="I24" s="22" t="s">
        <v>3</v>
      </c>
      <c r="J24" s="22"/>
      <c r="K24" s="22" t="s">
        <v>512</v>
      </c>
      <c r="L24" s="22" t="s">
        <v>917</v>
      </c>
      <c r="M24" s="22"/>
    </row>
    <row r="25" spans="1:13" ht="15">
      <c r="A25" s="1" t="s">
        <v>123</v>
      </c>
      <c r="B25" s="4" t="s">
        <v>514</v>
      </c>
      <c r="C25" s="19" t="s">
        <v>454</v>
      </c>
      <c r="D25" s="92" t="s">
        <v>178</v>
      </c>
      <c r="E25" s="18" t="s">
        <v>467</v>
      </c>
      <c r="F25" s="22"/>
      <c r="G25" s="22" t="s">
        <v>432</v>
      </c>
      <c r="H25" s="22"/>
      <c r="I25" s="22" t="s">
        <v>4</v>
      </c>
      <c r="J25" s="22" t="s">
        <v>7</v>
      </c>
      <c r="K25" s="22"/>
      <c r="L25" s="22"/>
      <c r="M25" s="22"/>
    </row>
    <row r="26" spans="1:13" ht="15">
      <c r="A26" s="1" t="s">
        <v>124</v>
      </c>
      <c r="B26" s="224" t="s">
        <v>1560</v>
      </c>
      <c r="C26" s="19" t="s">
        <v>624</v>
      </c>
      <c r="D26" s="92" t="s">
        <v>178</v>
      </c>
      <c r="E26" s="18" t="s">
        <v>1680</v>
      </c>
      <c r="F26" s="22"/>
      <c r="G26" s="22"/>
      <c r="H26" s="22" t="s">
        <v>1691</v>
      </c>
      <c r="I26" s="22"/>
      <c r="J26" s="22"/>
      <c r="K26" s="22" t="s">
        <v>49</v>
      </c>
      <c r="L26" s="22" t="s">
        <v>1</v>
      </c>
      <c r="M26" s="22"/>
    </row>
    <row r="27" spans="1:13" ht="15">
      <c r="A27" s="1" t="s">
        <v>125</v>
      </c>
      <c r="B27" s="4" t="s">
        <v>342</v>
      </c>
      <c r="C27" s="19" t="s">
        <v>624</v>
      </c>
      <c r="D27" s="92" t="s">
        <v>178</v>
      </c>
      <c r="E27" s="18" t="s">
        <v>7</v>
      </c>
      <c r="F27" s="22"/>
      <c r="G27" s="22" t="s">
        <v>49</v>
      </c>
      <c r="H27" s="22" t="s">
        <v>1678</v>
      </c>
      <c r="I27" s="22"/>
      <c r="J27" s="22" t="s">
        <v>2</v>
      </c>
      <c r="K27" s="22"/>
      <c r="L27" s="22" t="s">
        <v>1162</v>
      </c>
      <c r="M27" s="22"/>
    </row>
    <row r="28" spans="1:12" ht="15">
      <c r="A28" s="1" t="s">
        <v>126</v>
      </c>
      <c r="B28" s="1" t="s">
        <v>2173</v>
      </c>
      <c r="C28" s="12" t="s">
        <v>454</v>
      </c>
      <c r="D28" s="12" t="s">
        <v>178</v>
      </c>
      <c r="E28" s="18" t="s">
        <v>6</v>
      </c>
      <c r="L28" s="1" t="s">
        <v>6</v>
      </c>
    </row>
    <row r="29" spans="1:12" ht="15">
      <c r="A29" s="1" t="s">
        <v>127</v>
      </c>
      <c r="B29" s="1" t="s">
        <v>2111</v>
      </c>
      <c r="C29" s="12" t="s">
        <v>454</v>
      </c>
      <c r="D29" s="12" t="s">
        <v>178</v>
      </c>
      <c r="E29" s="18" t="s">
        <v>4</v>
      </c>
      <c r="L29" s="1" t="s">
        <v>4</v>
      </c>
    </row>
    <row r="30" spans="1:12" ht="15">
      <c r="A30" s="1" t="s">
        <v>128</v>
      </c>
      <c r="B30" s="1" t="s">
        <v>2133</v>
      </c>
      <c r="C30" s="12" t="s">
        <v>454</v>
      </c>
      <c r="D30" s="12" t="s">
        <v>178</v>
      </c>
      <c r="E30" s="18" t="s">
        <v>3</v>
      </c>
      <c r="L30" s="1" t="s">
        <v>3</v>
      </c>
    </row>
    <row r="31" spans="1:13" ht="15">
      <c r="A31" s="1" t="s">
        <v>164</v>
      </c>
      <c r="B31" s="224" t="s">
        <v>364</v>
      </c>
      <c r="C31" s="19" t="s">
        <v>454</v>
      </c>
      <c r="D31" s="92" t="s">
        <v>178</v>
      </c>
      <c r="E31" s="18" t="s">
        <v>2</v>
      </c>
      <c r="F31" s="22"/>
      <c r="G31" s="22"/>
      <c r="H31" s="22"/>
      <c r="I31" s="22"/>
      <c r="J31" s="22"/>
      <c r="K31" s="22" t="s">
        <v>2</v>
      </c>
      <c r="L31" s="22"/>
      <c r="M31" s="22"/>
    </row>
    <row r="32" spans="1:12" ht="15">
      <c r="A32" s="1" t="s">
        <v>165</v>
      </c>
      <c r="B32" s="1" t="s">
        <v>415</v>
      </c>
      <c r="C32" s="12" t="s">
        <v>454</v>
      </c>
      <c r="D32" s="12" t="s">
        <v>178</v>
      </c>
      <c r="E32" s="18" t="s">
        <v>2</v>
      </c>
      <c r="L32" s="1" t="s">
        <v>2</v>
      </c>
    </row>
    <row r="33" spans="1:13" ht="15">
      <c r="A33" s="1" t="s">
        <v>166</v>
      </c>
      <c r="B33" s="12" t="s">
        <v>380</v>
      </c>
      <c r="C33" s="19" t="s">
        <v>618</v>
      </c>
      <c r="D33" s="92" t="s">
        <v>178</v>
      </c>
      <c r="E33" s="18" t="s">
        <v>1</v>
      </c>
      <c r="F33" s="22"/>
      <c r="G33" s="22"/>
      <c r="H33" s="22" t="s">
        <v>1</v>
      </c>
      <c r="I33" s="22"/>
      <c r="J33" s="22"/>
      <c r="K33" s="22"/>
      <c r="L33" s="22"/>
      <c r="M33" s="22"/>
    </row>
    <row r="34" spans="1:13" ht="15">
      <c r="A34" s="1" t="s">
        <v>167</v>
      </c>
      <c r="B34" s="12" t="s">
        <v>382</v>
      </c>
      <c r="C34" s="19" t="s">
        <v>624</v>
      </c>
      <c r="D34" s="92" t="s">
        <v>178</v>
      </c>
      <c r="E34" s="18" t="s">
        <v>1677</v>
      </c>
      <c r="F34" s="22"/>
      <c r="G34" s="22"/>
      <c r="H34" s="22" t="s">
        <v>1677</v>
      </c>
      <c r="I34" s="22"/>
      <c r="J34" s="22"/>
      <c r="K34" s="22"/>
      <c r="L34" s="22"/>
      <c r="M34" s="22"/>
    </row>
  </sheetData>
  <sheetProtection/>
  <mergeCells count="3">
    <mergeCell ref="A1:M1"/>
    <mergeCell ref="A2:M2"/>
    <mergeCell ref="A19:M19"/>
  </mergeCells>
  <printOptions/>
  <pageMargins left="0.4166666666666667" right="0.3229166666666667" top="0.787401575" bottom="0.7874015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9"/>
  <sheetViews>
    <sheetView view="pageLayout" workbookViewId="0" topLeftCell="A1">
      <selection activeCell="B6" sqref="B6:C7"/>
    </sheetView>
  </sheetViews>
  <sheetFormatPr defaultColWidth="9.00390625" defaultRowHeight="12.75"/>
  <cols>
    <col min="1" max="1" width="5.625" style="5" customWidth="1"/>
    <col min="2" max="2" width="20.625" style="1" customWidth="1"/>
    <col min="3" max="3" width="5.625" style="12" customWidth="1"/>
    <col min="4" max="4" width="19.25390625" style="12" customWidth="1"/>
    <col min="5" max="5" width="6.875" style="1" customWidth="1"/>
    <col min="6" max="13" width="5.00390625" style="1" customWidth="1"/>
    <col min="14" max="16384" width="9.125" style="1" customWidth="1"/>
  </cols>
  <sheetData>
    <row r="1" spans="1:13" ht="23.25" customHeight="1">
      <c r="A1" s="451" t="s">
        <v>171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</row>
    <row r="2" spans="1:13" ht="18.75" customHeight="1">
      <c r="A2" s="452" t="s">
        <v>100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</row>
    <row r="3" spans="1:5" ht="6.75" customHeight="1">
      <c r="A3" s="2"/>
      <c r="B3" s="2"/>
      <c r="C3" s="10"/>
      <c r="D3" s="10"/>
      <c r="E3" s="2"/>
    </row>
    <row r="4" spans="1:13" ht="14.25">
      <c r="A4" s="16" t="s">
        <v>90</v>
      </c>
      <c r="B4" s="16" t="s">
        <v>89</v>
      </c>
      <c r="C4" s="16" t="s">
        <v>91</v>
      </c>
      <c r="D4" s="16" t="s">
        <v>88</v>
      </c>
      <c r="E4" s="15" t="s">
        <v>87</v>
      </c>
      <c r="F4" s="14" t="s">
        <v>79</v>
      </c>
      <c r="G4" s="14" t="s">
        <v>80</v>
      </c>
      <c r="H4" s="14" t="s">
        <v>81</v>
      </c>
      <c r="I4" s="14" t="s">
        <v>82</v>
      </c>
      <c r="J4" s="14" t="s">
        <v>83</v>
      </c>
      <c r="K4" s="14" t="s">
        <v>84</v>
      </c>
      <c r="L4" s="14" t="s">
        <v>85</v>
      </c>
      <c r="M4" s="14" t="s">
        <v>86</v>
      </c>
    </row>
    <row r="5" spans="1:5" ht="7.5" customHeight="1">
      <c r="A5" s="3"/>
      <c r="B5" s="3"/>
      <c r="C5" s="11"/>
      <c r="D5" s="11"/>
      <c r="E5" s="3"/>
    </row>
    <row r="6" spans="1:12" ht="15">
      <c r="A6" s="1" t="s">
        <v>0</v>
      </c>
      <c r="B6" s="1" t="s">
        <v>1027</v>
      </c>
      <c r="C6" s="22" t="s">
        <v>618</v>
      </c>
      <c r="D6" s="22" t="s">
        <v>47</v>
      </c>
      <c r="E6" s="18" t="s">
        <v>1683</v>
      </c>
      <c r="L6" s="1" t="s">
        <v>1683</v>
      </c>
    </row>
    <row r="7" spans="1:12" ht="15">
      <c r="A7" s="1" t="s">
        <v>122</v>
      </c>
      <c r="B7" s="7" t="s">
        <v>2232</v>
      </c>
      <c r="C7" s="22" t="s">
        <v>618</v>
      </c>
      <c r="D7" s="22" t="s">
        <v>47</v>
      </c>
      <c r="E7" s="18" t="s">
        <v>1683</v>
      </c>
      <c r="L7" s="1" t="s">
        <v>1683</v>
      </c>
    </row>
    <row r="8" spans="1:5" ht="15">
      <c r="A8" s="1" t="s">
        <v>123</v>
      </c>
      <c r="B8" s="4"/>
      <c r="C8" s="23"/>
      <c r="D8" s="22" t="s">
        <v>47</v>
      </c>
      <c r="E8" s="18"/>
    </row>
    <row r="9" spans="1:5" ht="15">
      <c r="A9" s="1" t="s">
        <v>124</v>
      </c>
      <c r="B9" s="4"/>
      <c r="C9" s="69"/>
      <c r="D9" s="73" t="s">
        <v>47</v>
      </c>
      <c r="E9" s="18"/>
    </row>
    <row r="10" spans="1:5" ht="15">
      <c r="A10" s="1" t="s">
        <v>125</v>
      </c>
      <c r="B10" s="4"/>
      <c r="C10" s="69"/>
      <c r="D10" s="73" t="s">
        <v>47</v>
      </c>
      <c r="E10" s="18"/>
    </row>
    <row r="11" spans="1:13" ht="18.75" customHeight="1">
      <c r="A11" s="452" t="s">
        <v>99</v>
      </c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</row>
    <row r="12" spans="1:5" ht="6.75" customHeight="1">
      <c r="A12" s="2"/>
      <c r="B12" s="2"/>
      <c r="C12" s="10"/>
      <c r="D12" s="10"/>
      <c r="E12" s="2"/>
    </row>
    <row r="13" spans="1:13" ht="14.25">
      <c r="A13" s="16" t="s">
        <v>90</v>
      </c>
      <c r="B13" s="16" t="s">
        <v>93</v>
      </c>
      <c r="C13" s="16" t="s">
        <v>91</v>
      </c>
      <c r="D13" s="16" t="s">
        <v>88</v>
      </c>
      <c r="E13" s="15" t="s">
        <v>87</v>
      </c>
      <c r="F13" s="14" t="s">
        <v>79</v>
      </c>
      <c r="G13" s="14" t="s">
        <v>80</v>
      </c>
      <c r="H13" s="14" t="s">
        <v>81</v>
      </c>
      <c r="I13" s="14" t="s">
        <v>82</v>
      </c>
      <c r="J13" s="14" t="s">
        <v>83</v>
      </c>
      <c r="K13" s="14" t="s">
        <v>84</v>
      </c>
      <c r="L13" s="14" t="s">
        <v>85</v>
      </c>
      <c r="M13" s="14" t="s">
        <v>86</v>
      </c>
    </row>
    <row r="14" spans="1:5" ht="7.5" customHeight="1">
      <c r="A14" s="3"/>
      <c r="B14" s="3"/>
      <c r="C14" s="11"/>
      <c r="D14" s="11"/>
      <c r="E14" s="3"/>
    </row>
    <row r="15" spans="1:13" ht="15">
      <c r="A15" s="1" t="s">
        <v>0</v>
      </c>
      <c r="B15" s="1" t="s">
        <v>557</v>
      </c>
      <c r="C15" s="22" t="s">
        <v>454</v>
      </c>
      <c r="D15" s="22" t="s">
        <v>47</v>
      </c>
      <c r="E15" s="18" t="s">
        <v>2231</v>
      </c>
      <c r="F15" s="22"/>
      <c r="G15" s="22" t="s">
        <v>3</v>
      </c>
      <c r="H15" s="22" t="s">
        <v>1</v>
      </c>
      <c r="I15" s="22" t="s">
        <v>9</v>
      </c>
      <c r="J15" s="22"/>
      <c r="K15" s="22"/>
      <c r="L15" s="22" t="s">
        <v>1675</v>
      </c>
      <c r="M15" s="22"/>
    </row>
    <row r="16" spans="1:13" ht="15">
      <c r="A16" s="1" t="s">
        <v>1</v>
      </c>
      <c r="B16" s="7" t="s">
        <v>1873</v>
      </c>
      <c r="C16" s="22" t="s">
        <v>624</v>
      </c>
      <c r="D16" s="22" t="s">
        <v>47</v>
      </c>
      <c r="E16" s="21" t="s">
        <v>432</v>
      </c>
      <c r="F16" s="22"/>
      <c r="G16" s="22"/>
      <c r="H16" s="22"/>
      <c r="I16" s="22" t="s">
        <v>6</v>
      </c>
      <c r="J16" s="22"/>
      <c r="K16" s="22"/>
      <c r="L16" s="22" t="s">
        <v>6</v>
      </c>
      <c r="M16" s="22"/>
    </row>
    <row r="17" spans="1:13" ht="15">
      <c r="A17" s="1" t="s">
        <v>2</v>
      </c>
      <c r="B17" s="4" t="s">
        <v>170</v>
      </c>
      <c r="C17" s="69" t="s">
        <v>624</v>
      </c>
      <c r="D17" s="22" t="s">
        <v>47</v>
      </c>
      <c r="E17" s="18" t="s">
        <v>519</v>
      </c>
      <c r="F17" s="22"/>
      <c r="G17" s="22"/>
      <c r="H17" s="22"/>
      <c r="I17" s="22"/>
      <c r="J17" s="22"/>
      <c r="K17" s="22"/>
      <c r="L17" s="22" t="s">
        <v>519</v>
      </c>
      <c r="M17" s="22"/>
    </row>
    <row r="18" spans="1:13" ht="15">
      <c r="A18" s="1" t="s">
        <v>3</v>
      </c>
      <c r="B18" s="1" t="s">
        <v>617</v>
      </c>
      <c r="C18" s="69" t="s">
        <v>618</v>
      </c>
      <c r="D18" s="22" t="s">
        <v>47</v>
      </c>
      <c r="E18" s="18" t="s">
        <v>1688</v>
      </c>
      <c r="F18" s="22"/>
      <c r="G18" s="22"/>
      <c r="H18" s="22"/>
      <c r="I18" s="22"/>
      <c r="J18" s="22"/>
      <c r="K18" s="22"/>
      <c r="L18" s="22" t="s">
        <v>1688</v>
      </c>
      <c r="M18" s="22"/>
    </row>
    <row r="19" spans="1:13" ht="15">
      <c r="A19" s="5" t="s">
        <v>125</v>
      </c>
      <c r="B19" s="1" t="s">
        <v>1468</v>
      </c>
      <c r="C19" s="12" t="s">
        <v>618</v>
      </c>
      <c r="D19" s="22" t="s">
        <v>47</v>
      </c>
      <c r="E19" s="18" t="s">
        <v>1</v>
      </c>
      <c r="F19" s="22"/>
      <c r="G19" s="22"/>
      <c r="H19" s="22"/>
      <c r="I19" s="22"/>
      <c r="J19" s="22"/>
      <c r="K19" s="22"/>
      <c r="L19" s="22" t="s">
        <v>1</v>
      </c>
      <c r="M19" s="22"/>
    </row>
  </sheetData>
  <sheetProtection/>
  <mergeCells count="3">
    <mergeCell ref="A1:M1"/>
    <mergeCell ref="A2:M2"/>
    <mergeCell ref="A11:M11"/>
  </mergeCells>
  <printOptions/>
  <pageMargins left="0.3854166666666667" right="0.28125" top="0.4583333333333333" bottom="0.7874015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8"/>
  <sheetViews>
    <sheetView view="pageLayout" workbookViewId="0" topLeftCell="A1">
      <selection activeCell="A9" sqref="A9:M9"/>
    </sheetView>
  </sheetViews>
  <sheetFormatPr defaultColWidth="9.00390625" defaultRowHeight="12.75"/>
  <cols>
    <col min="1" max="1" width="5.625" style="5" customWidth="1"/>
    <col min="2" max="2" width="20.625" style="1" customWidth="1"/>
    <col min="3" max="3" width="5.625" style="12" customWidth="1"/>
    <col min="4" max="4" width="19.25390625" style="12" customWidth="1"/>
    <col min="5" max="5" width="6.875" style="1" customWidth="1"/>
    <col min="6" max="13" width="5.00390625" style="1" customWidth="1"/>
    <col min="14" max="16384" width="9.125" style="1" customWidth="1"/>
  </cols>
  <sheetData>
    <row r="1" spans="1:13" ht="23.25" customHeight="1">
      <c r="A1" s="451" t="s">
        <v>171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</row>
    <row r="2" spans="1:13" ht="18.75" customHeight="1">
      <c r="A2" s="452" t="s">
        <v>411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</row>
    <row r="3" spans="1:5" ht="6.75" customHeight="1">
      <c r="A3" s="2"/>
      <c r="B3" s="2"/>
      <c r="C3" s="10"/>
      <c r="D3" s="10"/>
      <c r="E3" s="2"/>
    </row>
    <row r="4" spans="1:13" ht="14.25">
      <c r="A4" s="16" t="s">
        <v>90</v>
      </c>
      <c r="B4" s="16" t="s">
        <v>89</v>
      </c>
      <c r="C4" s="16" t="s">
        <v>91</v>
      </c>
      <c r="D4" s="16" t="s">
        <v>88</v>
      </c>
      <c r="E4" s="15" t="s">
        <v>87</v>
      </c>
      <c r="F4" s="14" t="s">
        <v>79</v>
      </c>
      <c r="G4" s="14" t="s">
        <v>80</v>
      </c>
      <c r="H4" s="14" t="s">
        <v>81</v>
      </c>
      <c r="I4" s="14" t="s">
        <v>82</v>
      </c>
      <c r="J4" s="14" t="s">
        <v>83</v>
      </c>
      <c r="K4" s="14" t="s">
        <v>84</v>
      </c>
      <c r="L4" s="14" t="s">
        <v>85</v>
      </c>
      <c r="M4" s="14" t="s">
        <v>86</v>
      </c>
    </row>
    <row r="5" spans="1:5" ht="7.5" customHeight="1">
      <c r="A5" s="3"/>
      <c r="B5" s="3"/>
      <c r="C5" s="11"/>
      <c r="D5" s="11"/>
      <c r="E5" s="3"/>
    </row>
    <row r="6" spans="1:13" ht="15">
      <c r="A6" s="1" t="s">
        <v>0</v>
      </c>
      <c r="B6" s="7" t="s">
        <v>933</v>
      </c>
      <c r="C6" s="22" t="s">
        <v>454</v>
      </c>
      <c r="D6" s="22" t="s">
        <v>173</v>
      </c>
      <c r="E6" s="21" t="s">
        <v>6</v>
      </c>
      <c r="F6" s="22"/>
      <c r="G6" s="22" t="s">
        <v>4</v>
      </c>
      <c r="H6" s="22" t="s">
        <v>1</v>
      </c>
      <c r="I6" s="22"/>
      <c r="J6" s="22"/>
      <c r="K6" s="22"/>
      <c r="L6" s="22"/>
      <c r="M6" s="22"/>
    </row>
    <row r="7" spans="1:13" ht="15">
      <c r="A7" s="1" t="s">
        <v>122</v>
      </c>
      <c r="B7" s="4"/>
      <c r="C7" s="19"/>
      <c r="D7" s="20" t="s">
        <v>173</v>
      </c>
      <c r="E7" s="18"/>
      <c r="F7" s="22"/>
      <c r="G7" s="22"/>
      <c r="H7" s="22"/>
      <c r="I7" s="22"/>
      <c r="J7" s="22"/>
      <c r="K7" s="22"/>
      <c r="L7" s="22"/>
      <c r="M7" s="22"/>
    </row>
    <row r="8" spans="1:13" ht="15">
      <c r="A8" s="1" t="s">
        <v>123</v>
      </c>
      <c r="B8" s="4"/>
      <c r="C8" s="19"/>
      <c r="D8" s="20" t="s">
        <v>173</v>
      </c>
      <c r="E8" s="18"/>
      <c r="F8" s="22"/>
      <c r="G8" s="22"/>
      <c r="H8" s="22"/>
      <c r="I8" s="22"/>
      <c r="J8" s="22"/>
      <c r="K8" s="22"/>
      <c r="L8" s="22"/>
      <c r="M8" s="22"/>
    </row>
    <row r="9" spans="1:13" ht="18.75" customHeight="1">
      <c r="A9" s="452" t="s">
        <v>412</v>
      </c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</row>
    <row r="10" spans="1:5" ht="6.75" customHeight="1">
      <c r="A10" s="2"/>
      <c r="B10" s="2"/>
      <c r="C10" s="10"/>
      <c r="D10" s="10"/>
      <c r="E10" s="2"/>
    </row>
    <row r="11" spans="1:13" ht="14.25">
      <c r="A11" s="16" t="s">
        <v>90</v>
      </c>
      <c r="B11" s="16" t="s">
        <v>93</v>
      </c>
      <c r="C11" s="16" t="s">
        <v>91</v>
      </c>
      <c r="D11" s="16" t="s">
        <v>88</v>
      </c>
      <c r="E11" s="15" t="s">
        <v>87</v>
      </c>
      <c r="F11" s="14" t="s">
        <v>79</v>
      </c>
      <c r="G11" s="14" t="s">
        <v>80</v>
      </c>
      <c r="H11" s="14" t="s">
        <v>81</v>
      </c>
      <c r="I11" s="14" t="s">
        <v>82</v>
      </c>
      <c r="J11" s="14" t="s">
        <v>83</v>
      </c>
      <c r="K11" s="14" t="s">
        <v>84</v>
      </c>
      <c r="L11" s="14" t="s">
        <v>85</v>
      </c>
      <c r="M11" s="14" t="s">
        <v>86</v>
      </c>
    </row>
    <row r="12" spans="1:5" ht="7.5" customHeight="1">
      <c r="A12" s="3"/>
      <c r="B12" s="3"/>
      <c r="C12" s="11"/>
      <c r="D12" s="11"/>
      <c r="E12" s="3"/>
    </row>
    <row r="13" spans="1:13" ht="15">
      <c r="A13" s="1" t="s">
        <v>0</v>
      </c>
      <c r="B13" s="7" t="s">
        <v>2045</v>
      </c>
      <c r="C13" s="22" t="s">
        <v>454</v>
      </c>
      <c r="D13" s="22" t="s">
        <v>173</v>
      </c>
      <c r="E13" s="21" t="s">
        <v>513</v>
      </c>
      <c r="F13" s="22"/>
      <c r="G13" s="22"/>
      <c r="H13" s="22"/>
      <c r="I13" s="22"/>
      <c r="J13" s="22"/>
      <c r="K13" s="22" t="s">
        <v>5</v>
      </c>
      <c r="L13" s="22" t="s">
        <v>8</v>
      </c>
      <c r="M13" s="22"/>
    </row>
    <row r="14" spans="1:13" ht="15">
      <c r="A14" s="1" t="s">
        <v>122</v>
      </c>
      <c r="C14" s="22"/>
      <c r="D14" s="20" t="s">
        <v>173</v>
      </c>
      <c r="E14" s="18"/>
      <c r="F14" s="22"/>
      <c r="G14" s="22"/>
      <c r="H14" s="22"/>
      <c r="I14" s="22"/>
      <c r="J14" s="22"/>
      <c r="K14" s="22"/>
      <c r="L14" s="22"/>
      <c r="M14" s="22"/>
    </row>
    <row r="15" spans="1:13" ht="15">
      <c r="A15" s="1" t="s">
        <v>123</v>
      </c>
      <c r="B15" s="4"/>
      <c r="C15" s="23"/>
      <c r="D15" s="20" t="s">
        <v>173</v>
      </c>
      <c r="E15" s="18"/>
      <c r="F15" s="22"/>
      <c r="G15" s="22"/>
      <c r="H15" s="22"/>
      <c r="I15" s="22"/>
      <c r="J15" s="22"/>
      <c r="K15" s="22"/>
      <c r="L15" s="22"/>
      <c r="M15" s="22"/>
    </row>
    <row r="16" spans="1:13" ht="14.25">
      <c r="A16" s="1"/>
      <c r="B16" s="7"/>
      <c r="C16" s="22"/>
      <c r="D16" s="22"/>
      <c r="E16" s="6"/>
      <c r="F16" s="22"/>
      <c r="G16" s="22"/>
      <c r="H16" s="22"/>
      <c r="I16" s="22"/>
      <c r="J16" s="22"/>
      <c r="K16" s="22"/>
      <c r="L16" s="22"/>
      <c r="M16" s="22"/>
    </row>
    <row r="17" spans="3:4" ht="14.25">
      <c r="C17" s="27"/>
      <c r="D17" s="27"/>
    </row>
    <row r="18" spans="3:4" ht="14.25">
      <c r="C18" s="27"/>
      <c r="D18" s="27"/>
    </row>
  </sheetData>
  <sheetProtection/>
  <mergeCells count="3">
    <mergeCell ref="A1:M1"/>
    <mergeCell ref="A2:M2"/>
    <mergeCell ref="A9:M9"/>
  </mergeCells>
  <printOptions/>
  <pageMargins left="0.40625" right="0.3229166666666667" top="0.787401575" bottom="0.7874015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0"/>
  <sheetViews>
    <sheetView view="pageLayout" workbookViewId="0" topLeftCell="A1">
      <selection activeCell="D9" sqref="D9"/>
    </sheetView>
  </sheetViews>
  <sheetFormatPr defaultColWidth="9.00390625" defaultRowHeight="12.75"/>
  <cols>
    <col min="1" max="1" width="5.625" style="5" customWidth="1"/>
    <col min="2" max="2" width="20.625" style="1" customWidth="1"/>
    <col min="3" max="3" width="5.625" style="12" customWidth="1"/>
    <col min="4" max="4" width="19.25390625" style="12" customWidth="1"/>
    <col min="5" max="5" width="6.875" style="1" customWidth="1"/>
    <col min="6" max="13" width="5.00390625" style="1" customWidth="1"/>
    <col min="14" max="16384" width="9.125" style="1" customWidth="1"/>
  </cols>
  <sheetData>
    <row r="1" spans="1:13" ht="23.25" customHeight="1">
      <c r="A1" s="451" t="s">
        <v>171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</row>
    <row r="2" spans="1:13" ht="18.75" customHeight="1">
      <c r="A2" s="452" t="s">
        <v>106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</row>
    <row r="3" spans="1:5" ht="6.75" customHeight="1">
      <c r="A3" s="2"/>
      <c r="B3" s="2"/>
      <c r="C3" s="10"/>
      <c r="D3" s="10"/>
      <c r="E3" s="2"/>
    </row>
    <row r="4" spans="1:13" ht="14.25">
      <c r="A4" s="16" t="s">
        <v>90</v>
      </c>
      <c r="B4" s="16" t="s">
        <v>89</v>
      </c>
      <c r="C4" s="16" t="s">
        <v>91</v>
      </c>
      <c r="D4" s="16" t="s">
        <v>88</v>
      </c>
      <c r="E4" s="15" t="s">
        <v>87</v>
      </c>
      <c r="F4" s="14" t="s">
        <v>79</v>
      </c>
      <c r="G4" s="14" t="s">
        <v>80</v>
      </c>
      <c r="H4" s="14" t="s">
        <v>81</v>
      </c>
      <c r="I4" s="14" t="s">
        <v>82</v>
      </c>
      <c r="J4" s="14" t="s">
        <v>83</v>
      </c>
      <c r="K4" s="14" t="s">
        <v>84</v>
      </c>
      <c r="L4" s="14" t="s">
        <v>85</v>
      </c>
      <c r="M4" s="14" t="s">
        <v>86</v>
      </c>
    </row>
    <row r="5" spans="1:5" ht="7.5" customHeight="1">
      <c r="A5" s="3"/>
      <c r="B5" s="3"/>
      <c r="C5" s="11"/>
      <c r="D5" s="11"/>
      <c r="E5" s="3"/>
    </row>
    <row r="6" spans="1:13" ht="15">
      <c r="A6" s="1" t="s">
        <v>0</v>
      </c>
      <c r="B6" s="7" t="s">
        <v>229</v>
      </c>
      <c r="C6" s="22" t="s">
        <v>618</v>
      </c>
      <c r="D6" s="22" t="s">
        <v>71</v>
      </c>
      <c r="E6" s="18" t="s">
        <v>519</v>
      </c>
      <c r="F6" s="22"/>
      <c r="G6" s="22"/>
      <c r="H6" s="22"/>
      <c r="I6" s="22"/>
      <c r="J6" s="22" t="s">
        <v>519</v>
      </c>
      <c r="K6" s="22"/>
      <c r="L6" s="22"/>
      <c r="M6" s="22"/>
    </row>
    <row r="7" spans="1:13" ht="15">
      <c r="A7" s="1" t="s">
        <v>122</v>
      </c>
      <c r="B7" s="7" t="s">
        <v>29</v>
      </c>
      <c r="C7" s="22" t="s">
        <v>624</v>
      </c>
      <c r="D7" s="22" t="s">
        <v>71</v>
      </c>
      <c r="E7" s="18" t="s">
        <v>2216</v>
      </c>
      <c r="F7" s="22"/>
      <c r="G7" s="22"/>
      <c r="H7" s="22"/>
      <c r="I7" s="22"/>
      <c r="J7" s="22"/>
      <c r="K7" s="22"/>
      <c r="L7" s="22" t="s">
        <v>3</v>
      </c>
      <c r="M7" s="22"/>
    </row>
    <row r="8" spans="1:13" ht="15">
      <c r="A8" s="1" t="s">
        <v>123</v>
      </c>
      <c r="C8" s="22"/>
      <c r="D8" s="22" t="s">
        <v>71</v>
      </c>
      <c r="E8" s="18"/>
      <c r="F8" s="22"/>
      <c r="G8" s="22"/>
      <c r="H8" s="22"/>
      <c r="I8" s="22"/>
      <c r="J8" s="22"/>
      <c r="K8" s="22"/>
      <c r="L8" s="22"/>
      <c r="M8" s="22"/>
    </row>
    <row r="9" spans="1:13" ht="14.25">
      <c r="A9" s="1" t="s">
        <v>124</v>
      </c>
      <c r="B9" s="7"/>
      <c r="C9" s="22"/>
      <c r="D9" s="22" t="s">
        <v>71</v>
      </c>
      <c r="E9" s="5"/>
      <c r="F9" s="22"/>
      <c r="G9" s="22"/>
      <c r="H9" s="22"/>
      <c r="I9" s="22"/>
      <c r="J9" s="22"/>
      <c r="K9" s="22"/>
      <c r="L9" s="22"/>
      <c r="M9" s="22"/>
    </row>
    <row r="10" spans="1:13" ht="14.25">
      <c r="A10" s="1" t="s">
        <v>125</v>
      </c>
      <c r="B10" s="7"/>
      <c r="C10" s="1"/>
      <c r="D10" s="22" t="s">
        <v>71</v>
      </c>
      <c r="E10" s="6"/>
      <c r="F10" s="22"/>
      <c r="G10" s="22"/>
      <c r="H10" s="22"/>
      <c r="I10" s="22"/>
      <c r="J10" s="22"/>
      <c r="K10" s="22"/>
      <c r="L10" s="22"/>
      <c r="M10" s="22"/>
    </row>
    <row r="11" spans="1:13" ht="18.75" customHeight="1">
      <c r="A11" s="452" t="s">
        <v>107</v>
      </c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</row>
    <row r="12" spans="1:5" ht="6.75" customHeight="1">
      <c r="A12" s="2"/>
      <c r="B12" s="2"/>
      <c r="C12" s="10"/>
      <c r="D12" s="10"/>
      <c r="E12" s="2"/>
    </row>
    <row r="13" spans="1:13" ht="14.25">
      <c r="A13" s="16" t="s">
        <v>90</v>
      </c>
      <c r="B13" s="16" t="s">
        <v>93</v>
      </c>
      <c r="C13" s="16" t="s">
        <v>91</v>
      </c>
      <c r="D13" s="16" t="s">
        <v>88</v>
      </c>
      <c r="E13" s="15" t="s">
        <v>87</v>
      </c>
      <c r="F13" s="14" t="s">
        <v>79</v>
      </c>
      <c r="G13" s="14" t="s">
        <v>80</v>
      </c>
      <c r="H13" s="14" t="s">
        <v>81</v>
      </c>
      <c r="I13" s="14" t="s">
        <v>82</v>
      </c>
      <c r="J13" s="14" t="s">
        <v>83</v>
      </c>
      <c r="K13" s="14" t="s">
        <v>84</v>
      </c>
      <c r="L13" s="14" t="s">
        <v>85</v>
      </c>
      <c r="M13" s="14" t="s">
        <v>86</v>
      </c>
    </row>
    <row r="14" spans="1:5" ht="7.5" customHeight="1">
      <c r="A14" s="3"/>
      <c r="B14" s="3"/>
      <c r="C14" s="11"/>
      <c r="D14" s="11"/>
      <c r="E14" s="3"/>
    </row>
    <row r="15" spans="1:12" ht="15">
      <c r="A15" s="1" t="s">
        <v>0</v>
      </c>
      <c r="B15" s="66" t="s">
        <v>682</v>
      </c>
      <c r="C15" s="25">
        <v>2005</v>
      </c>
      <c r="D15" s="220" t="s">
        <v>192</v>
      </c>
      <c r="E15" s="89">
        <v>6</v>
      </c>
      <c r="F15" s="20"/>
      <c r="G15" s="20"/>
      <c r="H15" s="20"/>
      <c r="I15" s="20"/>
      <c r="J15" s="20"/>
      <c r="K15" s="20" t="s">
        <v>1</v>
      </c>
      <c r="L15" s="1" t="s">
        <v>3</v>
      </c>
    </row>
    <row r="16" spans="1:5" ht="15">
      <c r="A16" s="1" t="s">
        <v>122</v>
      </c>
      <c r="B16" s="7"/>
      <c r="C16" s="1"/>
      <c r="D16" s="22" t="s">
        <v>71</v>
      </c>
      <c r="E16" s="18"/>
    </row>
    <row r="17" spans="1:5" ht="15">
      <c r="A17" s="1" t="s">
        <v>123</v>
      </c>
      <c r="B17" s="7"/>
      <c r="C17" s="1"/>
      <c r="D17" s="22" t="s">
        <v>71</v>
      </c>
      <c r="E17" s="18"/>
    </row>
    <row r="18" spans="1:5" ht="15">
      <c r="A18" s="1" t="s">
        <v>124</v>
      </c>
      <c r="B18" s="7"/>
      <c r="C18" s="22"/>
      <c r="D18" s="22" t="s">
        <v>71</v>
      </c>
      <c r="E18" s="18"/>
    </row>
    <row r="19" spans="1:5" ht="15">
      <c r="A19" s="1" t="s">
        <v>125</v>
      </c>
      <c r="C19" s="22"/>
      <c r="D19" s="22" t="s">
        <v>71</v>
      </c>
      <c r="E19" s="18"/>
    </row>
    <row r="20" spans="3:4" ht="14.25">
      <c r="C20" s="27"/>
      <c r="D20" s="27"/>
    </row>
  </sheetData>
  <sheetProtection/>
  <mergeCells count="3">
    <mergeCell ref="A1:M1"/>
    <mergeCell ref="A2:M2"/>
    <mergeCell ref="A11:M11"/>
  </mergeCells>
  <printOptions/>
  <pageMargins left="0.4583333333333333" right="0.28125" top="0.4375" bottom="0.7874015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8"/>
  <sheetViews>
    <sheetView view="pageLayout" workbookViewId="0" topLeftCell="A1">
      <selection activeCell="E18" sqref="E18"/>
    </sheetView>
  </sheetViews>
  <sheetFormatPr defaultColWidth="9.00390625" defaultRowHeight="12.75"/>
  <cols>
    <col min="1" max="1" width="5.625" style="5" customWidth="1"/>
    <col min="2" max="2" width="20.625" style="1" customWidth="1"/>
    <col min="3" max="3" width="5.625" style="12" customWidth="1"/>
    <col min="4" max="4" width="19.25390625" style="12" customWidth="1"/>
    <col min="5" max="5" width="6.875" style="1" customWidth="1"/>
    <col min="6" max="13" width="5.00390625" style="1" customWidth="1"/>
    <col min="14" max="16384" width="9.125" style="1" customWidth="1"/>
  </cols>
  <sheetData>
    <row r="1" spans="1:13" ht="23.25" customHeight="1">
      <c r="A1" s="451" t="s">
        <v>171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</row>
    <row r="2" spans="1:13" ht="18.75" customHeight="1">
      <c r="A2" s="452" t="s">
        <v>98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</row>
    <row r="3" spans="1:5" ht="6.75" customHeight="1">
      <c r="A3" s="2"/>
      <c r="B3" s="2"/>
      <c r="C3" s="10"/>
      <c r="D3" s="10"/>
      <c r="E3" s="2"/>
    </row>
    <row r="4" spans="1:13" ht="14.25">
      <c r="A4" s="16" t="s">
        <v>90</v>
      </c>
      <c r="B4" s="16" t="s">
        <v>89</v>
      </c>
      <c r="C4" s="16" t="s">
        <v>91</v>
      </c>
      <c r="D4" s="16" t="s">
        <v>88</v>
      </c>
      <c r="E4" s="15" t="s">
        <v>87</v>
      </c>
      <c r="F4" s="14" t="s">
        <v>79</v>
      </c>
      <c r="G4" s="14" t="s">
        <v>80</v>
      </c>
      <c r="H4" s="14" t="s">
        <v>81</v>
      </c>
      <c r="I4" s="14" t="s">
        <v>82</v>
      </c>
      <c r="J4" s="14" t="s">
        <v>83</v>
      </c>
      <c r="K4" s="14" t="s">
        <v>84</v>
      </c>
      <c r="L4" s="14" t="s">
        <v>85</v>
      </c>
      <c r="M4" s="14" t="s">
        <v>86</v>
      </c>
    </row>
    <row r="5" spans="1:5" ht="7.5" customHeight="1">
      <c r="A5" s="3"/>
      <c r="B5" s="3"/>
      <c r="C5" s="11"/>
      <c r="D5" s="11"/>
      <c r="E5" s="3"/>
    </row>
    <row r="6" spans="1:12" ht="15">
      <c r="A6" s="1" t="s">
        <v>0</v>
      </c>
      <c r="B6" s="7" t="s">
        <v>255</v>
      </c>
      <c r="C6" s="22" t="s">
        <v>618</v>
      </c>
      <c r="D6" s="22" t="s">
        <v>37</v>
      </c>
      <c r="E6" s="21" t="s">
        <v>2</v>
      </c>
      <c r="L6" s="1" t="s">
        <v>2</v>
      </c>
    </row>
    <row r="7" spans="1:5" ht="15">
      <c r="A7" s="1" t="s">
        <v>122</v>
      </c>
      <c r="B7" s="4"/>
      <c r="C7" s="19"/>
      <c r="D7" s="20" t="s">
        <v>37</v>
      </c>
      <c r="E7" s="18"/>
    </row>
    <row r="8" spans="1:5" ht="15">
      <c r="A8" s="1" t="s">
        <v>123</v>
      </c>
      <c r="B8" s="4"/>
      <c r="C8" s="19"/>
      <c r="D8" s="20" t="s">
        <v>37</v>
      </c>
      <c r="E8" s="18"/>
    </row>
    <row r="9" spans="1:13" ht="18.75" customHeight="1">
      <c r="A9" s="452" t="s">
        <v>101</v>
      </c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</row>
    <row r="10" spans="1:5" ht="6.75" customHeight="1">
      <c r="A10" s="2"/>
      <c r="B10" s="2"/>
      <c r="C10" s="10"/>
      <c r="D10" s="10"/>
      <c r="E10" s="2"/>
    </row>
    <row r="11" spans="1:13" ht="14.25">
      <c r="A11" s="16" t="s">
        <v>90</v>
      </c>
      <c r="B11" s="16" t="s">
        <v>93</v>
      </c>
      <c r="C11" s="16" t="s">
        <v>91</v>
      </c>
      <c r="D11" s="16" t="s">
        <v>88</v>
      </c>
      <c r="E11" s="15" t="s">
        <v>87</v>
      </c>
      <c r="F11" s="14" t="s">
        <v>79</v>
      </c>
      <c r="G11" s="14" t="s">
        <v>80</v>
      </c>
      <c r="H11" s="14" t="s">
        <v>81</v>
      </c>
      <c r="I11" s="14" t="s">
        <v>82</v>
      </c>
      <c r="J11" s="14" t="s">
        <v>83</v>
      </c>
      <c r="K11" s="14" t="s">
        <v>84</v>
      </c>
      <c r="L11" s="14" t="s">
        <v>85</v>
      </c>
      <c r="M11" s="14" t="s">
        <v>86</v>
      </c>
    </row>
    <row r="12" spans="1:5" ht="7.5" customHeight="1">
      <c r="A12" s="3"/>
      <c r="B12" s="3"/>
      <c r="C12" s="11"/>
      <c r="D12" s="11"/>
      <c r="E12" s="3"/>
    </row>
    <row r="13" spans="1:12" ht="15">
      <c r="A13" s="1" t="s">
        <v>0</v>
      </c>
      <c r="B13" s="4" t="s">
        <v>57</v>
      </c>
      <c r="C13" s="23" t="s">
        <v>624</v>
      </c>
      <c r="D13" s="22" t="s">
        <v>37</v>
      </c>
      <c r="E13" s="18" t="s">
        <v>2</v>
      </c>
      <c r="L13" s="1" t="s">
        <v>2</v>
      </c>
    </row>
    <row r="14" spans="1:5" ht="15">
      <c r="A14" s="1" t="s">
        <v>122</v>
      </c>
      <c r="C14" s="22"/>
      <c r="D14" s="22" t="s">
        <v>37</v>
      </c>
      <c r="E14" s="18"/>
    </row>
    <row r="15" spans="1:5" ht="15">
      <c r="A15" s="1" t="s">
        <v>123</v>
      </c>
      <c r="B15" s="4"/>
      <c r="C15" s="23"/>
      <c r="D15" s="22" t="s">
        <v>37</v>
      </c>
      <c r="E15" s="18"/>
    </row>
    <row r="16" spans="1:5" ht="14.25">
      <c r="A16" s="1"/>
      <c r="B16" s="7"/>
      <c r="C16" s="22"/>
      <c r="D16" s="22"/>
      <c r="E16" s="6"/>
    </row>
    <row r="17" spans="3:4" ht="14.25">
      <c r="C17" s="27"/>
      <c r="D17" s="27"/>
    </row>
    <row r="18" spans="3:4" ht="14.25">
      <c r="C18" s="27"/>
      <c r="D18" s="27"/>
    </row>
  </sheetData>
  <sheetProtection/>
  <mergeCells count="3">
    <mergeCell ref="A1:M1"/>
    <mergeCell ref="A2:M2"/>
    <mergeCell ref="A9:M9"/>
  </mergeCells>
  <printOptions/>
  <pageMargins left="0.3854166666666667" right="0.3125" top="0.5208333333333334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4"/>
  <sheetViews>
    <sheetView view="pageLayout" workbookViewId="0" topLeftCell="A1">
      <selection activeCell="B20" sqref="B20"/>
    </sheetView>
  </sheetViews>
  <sheetFormatPr defaultColWidth="9.00390625" defaultRowHeight="12.75"/>
  <cols>
    <col min="1" max="1" width="5.625" style="5" customWidth="1"/>
    <col min="2" max="2" width="27.375" style="1" customWidth="1"/>
    <col min="3" max="3" width="7.00390625" style="1" customWidth="1"/>
    <col min="4" max="4" width="26.25390625" style="1" customWidth="1"/>
    <col min="5" max="5" width="12.00390625" style="1" customWidth="1"/>
    <col min="6" max="16384" width="9.125" style="1" customWidth="1"/>
  </cols>
  <sheetData>
    <row r="1" spans="1:6" ht="23.25" customHeight="1">
      <c r="A1" s="451" t="s">
        <v>171</v>
      </c>
      <c r="B1" s="451"/>
      <c r="C1" s="451"/>
      <c r="D1" s="451"/>
      <c r="E1" s="451"/>
      <c r="F1" s="451"/>
    </row>
    <row r="2" spans="1:6" ht="18.75" customHeight="1">
      <c r="A2" s="452" t="s">
        <v>172</v>
      </c>
      <c r="B2" s="452"/>
      <c r="C2" s="452"/>
      <c r="D2" s="452"/>
      <c r="E2" s="452"/>
      <c r="F2" s="452"/>
    </row>
    <row r="3" spans="1:6" ht="18.75" customHeight="1">
      <c r="A3" s="452" t="s">
        <v>395</v>
      </c>
      <c r="B3" s="452"/>
      <c r="C3" s="452"/>
      <c r="D3" s="452"/>
      <c r="E3" s="452"/>
      <c r="F3" s="452"/>
    </row>
    <row r="4" spans="1:5" ht="6.75" customHeight="1">
      <c r="A4" s="2"/>
      <c r="B4" s="2"/>
      <c r="C4" s="2"/>
      <c r="D4" s="2"/>
      <c r="E4" s="2"/>
    </row>
    <row r="5" spans="1:6" s="85" customFormat="1" ht="18.75">
      <c r="A5" s="475" t="s">
        <v>182</v>
      </c>
      <c r="B5" s="475"/>
      <c r="C5" s="475"/>
      <c r="D5" s="475"/>
      <c r="E5" s="475"/>
      <c r="F5" s="475"/>
    </row>
    <row r="6" spans="1:6" s="86" customFormat="1" ht="12.75">
      <c r="A6" s="86" t="s">
        <v>0</v>
      </c>
      <c r="B6" s="86" t="s">
        <v>135</v>
      </c>
      <c r="C6" s="86">
        <v>2004</v>
      </c>
      <c r="D6" s="86" t="s">
        <v>44</v>
      </c>
      <c r="E6" s="86" t="s">
        <v>183</v>
      </c>
      <c r="F6" s="86">
        <v>30</v>
      </c>
    </row>
    <row r="7" spans="1:6" s="86" customFormat="1" ht="12.75">
      <c r="A7" s="86" t="s">
        <v>122</v>
      </c>
      <c r="B7" s="86" t="s">
        <v>41</v>
      </c>
      <c r="C7" s="86">
        <v>2005</v>
      </c>
      <c r="D7" s="86" t="s">
        <v>175</v>
      </c>
      <c r="E7" s="86" t="s">
        <v>184</v>
      </c>
      <c r="F7" s="86">
        <v>27</v>
      </c>
    </row>
    <row r="8" spans="1:6" s="86" customFormat="1" ht="12.75">
      <c r="A8" s="86" t="s">
        <v>123</v>
      </c>
      <c r="B8" s="86" t="s">
        <v>46</v>
      </c>
      <c r="C8" s="86">
        <v>2004</v>
      </c>
      <c r="D8" s="86" t="s">
        <v>44</v>
      </c>
      <c r="E8" s="86" t="s">
        <v>185</v>
      </c>
      <c r="F8" s="86">
        <v>24</v>
      </c>
    </row>
    <row r="9" spans="1:6" s="86" customFormat="1" ht="12.75">
      <c r="A9" s="86" t="s">
        <v>124</v>
      </c>
      <c r="B9" s="86" t="s">
        <v>42</v>
      </c>
      <c r="C9" s="86">
        <v>2005</v>
      </c>
      <c r="D9" s="86" t="s">
        <v>175</v>
      </c>
      <c r="E9" s="86" t="s">
        <v>186</v>
      </c>
      <c r="F9" s="86">
        <v>22</v>
      </c>
    </row>
    <row r="10" spans="1:6" s="86" customFormat="1" ht="12.75">
      <c r="A10" s="86" t="s">
        <v>125</v>
      </c>
      <c r="B10" s="86" t="s">
        <v>108</v>
      </c>
      <c r="C10" s="86">
        <v>2004</v>
      </c>
      <c r="D10" s="86" t="s">
        <v>187</v>
      </c>
      <c r="E10" s="86" t="s">
        <v>188</v>
      </c>
      <c r="F10" s="86">
        <v>21</v>
      </c>
    </row>
    <row r="11" spans="1:6" s="86" customFormat="1" ht="12.75">
      <c r="A11" s="86" t="s">
        <v>126</v>
      </c>
      <c r="B11" s="86" t="s">
        <v>36</v>
      </c>
      <c r="C11" s="86">
        <v>2005</v>
      </c>
      <c r="D11" s="86" t="s">
        <v>44</v>
      </c>
      <c r="E11" s="86" t="s">
        <v>189</v>
      </c>
      <c r="F11" s="86">
        <v>20</v>
      </c>
    </row>
    <row r="12" spans="1:6" s="86" customFormat="1" ht="12.75">
      <c r="A12" s="86" t="s">
        <v>127</v>
      </c>
      <c r="B12" s="86" t="s">
        <v>190</v>
      </c>
      <c r="C12" s="86">
        <v>2006</v>
      </c>
      <c r="D12" s="86" t="s">
        <v>175</v>
      </c>
      <c r="E12" s="86" t="s">
        <v>191</v>
      </c>
      <c r="F12" s="86">
        <v>19</v>
      </c>
    </row>
    <row r="13" spans="1:6" s="86" customFormat="1" ht="12.75">
      <c r="A13" s="86" t="s">
        <v>128</v>
      </c>
      <c r="B13" s="86" t="s">
        <v>12</v>
      </c>
      <c r="C13" s="86">
        <v>2004</v>
      </c>
      <c r="D13" s="86" t="s">
        <v>192</v>
      </c>
      <c r="E13" s="86" t="s">
        <v>193</v>
      </c>
      <c r="F13" s="86">
        <v>18</v>
      </c>
    </row>
    <row r="14" spans="1:6" s="86" customFormat="1" ht="12.75">
      <c r="A14" s="86" t="s">
        <v>164</v>
      </c>
      <c r="B14" s="86" t="s">
        <v>194</v>
      </c>
      <c r="C14" s="86">
        <v>2006</v>
      </c>
      <c r="D14" s="86" t="s">
        <v>175</v>
      </c>
      <c r="E14" s="86" t="s">
        <v>195</v>
      </c>
      <c r="F14" s="86">
        <v>17</v>
      </c>
    </row>
    <row r="15" spans="1:6" s="86" customFormat="1" ht="12.75">
      <c r="A15" s="86" t="s">
        <v>165</v>
      </c>
      <c r="B15" s="86" t="s">
        <v>196</v>
      </c>
      <c r="C15" s="86">
        <v>2005</v>
      </c>
      <c r="D15" s="86" t="s">
        <v>192</v>
      </c>
      <c r="E15" s="86" t="s">
        <v>197</v>
      </c>
      <c r="F15" s="86">
        <v>16</v>
      </c>
    </row>
    <row r="16" spans="1:6" s="86" customFormat="1" ht="12.75">
      <c r="A16" s="86" t="s">
        <v>166</v>
      </c>
      <c r="B16" s="86" t="s">
        <v>198</v>
      </c>
      <c r="C16" s="86">
        <v>2004</v>
      </c>
      <c r="D16" s="86" t="s">
        <v>44</v>
      </c>
      <c r="E16" s="86" t="s">
        <v>199</v>
      </c>
      <c r="F16" s="86">
        <v>15</v>
      </c>
    </row>
    <row r="17" spans="1:6" s="86" customFormat="1" ht="12.75">
      <c r="A17" s="86" t="s">
        <v>167</v>
      </c>
      <c r="B17" s="86" t="s">
        <v>200</v>
      </c>
      <c r="C17" s="86">
        <v>2004</v>
      </c>
      <c r="D17" s="86" t="s">
        <v>44</v>
      </c>
      <c r="E17" s="86" t="s">
        <v>201</v>
      </c>
      <c r="F17" s="86">
        <v>14</v>
      </c>
    </row>
    <row r="18" spans="1:6" s="86" customFormat="1" ht="12.75">
      <c r="A18" s="86" t="s">
        <v>13</v>
      </c>
      <c r="B18" s="86" t="s">
        <v>202</v>
      </c>
      <c r="C18" s="86">
        <v>2004</v>
      </c>
      <c r="D18" s="86" t="s">
        <v>178</v>
      </c>
      <c r="E18" s="86" t="s">
        <v>203</v>
      </c>
      <c r="F18" s="86">
        <v>13</v>
      </c>
    </row>
    <row r="19" spans="1:6" s="86" customFormat="1" ht="12.75">
      <c r="A19" s="86" t="s">
        <v>14</v>
      </c>
      <c r="B19" s="86" t="s">
        <v>204</v>
      </c>
      <c r="C19" s="86">
        <v>2005</v>
      </c>
      <c r="D19" s="86" t="s">
        <v>192</v>
      </c>
      <c r="E19" s="86" t="s">
        <v>205</v>
      </c>
      <c r="F19" s="86">
        <v>12</v>
      </c>
    </row>
    <row r="20" spans="1:6" s="86" customFormat="1" ht="12.75">
      <c r="A20" s="86" t="s">
        <v>16</v>
      </c>
      <c r="B20" s="86" t="s">
        <v>136</v>
      </c>
      <c r="C20" s="86">
        <v>2005</v>
      </c>
      <c r="D20" s="86" t="s">
        <v>44</v>
      </c>
      <c r="E20" s="86" t="s">
        <v>206</v>
      </c>
      <c r="F20" s="86">
        <v>11</v>
      </c>
    </row>
    <row r="21" spans="1:6" s="86" customFormat="1" ht="12.75">
      <c r="A21" s="86" t="s">
        <v>17</v>
      </c>
      <c r="B21" s="86" t="s">
        <v>207</v>
      </c>
      <c r="C21" s="86">
        <v>2004</v>
      </c>
      <c r="D21" s="86" t="s">
        <v>178</v>
      </c>
      <c r="E21" s="86" t="s">
        <v>208</v>
      </c>
      <c r="F21" s="86">
        <v>10</v>
      </c>
    </row>
    <row r="22" spans="1:6" s="86" customFormat="1" ht="12.75">
      <c r="A22" s="86" t="s">
        <v>18</v>
      </c>
      <c r="B22" s="86" t="s">
        <v>209</v>
      </c>
      <c r="C22" s="86">
        <v>2005</v>
      </c>
      <c r="D22" s="86" t="s">
        <v>48</v>
      </c>
      <c r="E22" s="86" t="s">
        <v>210</v>
      </c>
      <c r="F22" s="86">
        <v>9</v>
      </c>
    </row>
    <row r="23" spans="1:6" s="86" customFormat="1" ht="12.75">
      <c r="A23" s="86" t="s">
        <v>19</v>
      </c>
      <c r="B23" s="86" t="s">
        <v>211</v>
      </c>
      <c r="C23" s="86">
        <v>2004</v>
      </c>
      <c r="D23" s="86" t="s">
        <v>178</v>
      </c>
      <c r="E23" s="86" t="s">
        <v>212</v>
      </c>
      <c r="F23" s="86">
        <v>8</v>
      </c>
    </row>
    <row r="24" spans="1:6" s="86" customFormat="1" ht="12.75">
      <c r="A24" s="86" t="s">
        <v>20</v>
      </c>
      <c r="B24" s="86" t="s">
        <v>213</v>
      </c>
      <c r="C24" s="86">
        <v>2006</v>
      </c>
      <c r="D24" s="86" t="s">
        <v>192</v>
      </c>
      <c r="E24" s="86" t="s">
        <v>214</v>
      </c>
      <c r="F24" s="86">
        <v>7</v>
      </c>
    </row>
    <row r="25" spans="1:6" s="86" customFormat="1" ht="12.75">
      <c r="A25" s="86" t="s">
        <v>21</v>
      </c>
      <c r="B25" s="86" t="s">
        <v>215</v>
      </c>
      <c r="C25" s="86">
        <v>2004</v>
      </c>
      <c r="D25" s="86" t="s">
        <v>178</v>
      </c>
      <c r="E25" s="86" t="s">
        <v>216</v>
      </c>
      <c r="F25" s="86">
        <v>6</v>
      </c>
    </row>
    <row r="26" spans="1:6" s="86" customFormat="1" ht="12.75">
      <c r="A26" s="86" t="s">
        <v>22</v>
      </c>
      <c r="B26" s="86" t="s">
        <v>217</v>
      </c>
      <c r="C26" s="86">
        <v>2005</v>
      </c>
      <c r="D26" s="86" t="s">
        <v>44</v>
      </c>
      <c r="E26" s="86" t="s">
        <v>218</v>
      </c>
      <c r="F26" s="86">
        <v>5</v>
      </c>
    </row>
    <row r="27" spans="1:6" s="86" customFormat="1" ht="12.75">
      <c r="A27" s="86" t="s">
        <v>23</v>
      </c>
      <c r="B27" s="86" t="s">
        <v>70</v>
      </c>
      <c r="C27" s="86">
        <v>2005</v>
      </c>
      <c r="D27" s="86" t="s">
        <v>192</v>
      </c>
      <c r="E27" s="86" t="s">
        <v>219</v>
      </c>
      <c r="F27" s="86">
        <v>4</v>
      </c>
    </row>
    <row r="28" spans="1:6" s="86" customFormat="1" ht="12.75">
      <c r="A28" s="86" t="s">
        <v>24</v>
      </c>
      <c r="B28" s="86" t="s">
        <v>134</v>
      </c>
      <c r="C28" s="86">
        <v>2004</v>
      </c>
      <c r="D28" s="86" t="s">
        <v>192</v>
      </c>
      <c r="E28" s="86" t="s">
        <v>220</v>
      </c>
      <c r="F28" s="86">
        <v>3</v>
      </c>
    </row>
    <row r="29" spans="1:6" s="86" customFormat="1" ht="12.75">
      <c r="A29" s="86" t="s">
        <v>25</v>
      </c>
      <c r="B29" s="86" t="s">
        <v>15</v>
      </c>
      <c r="C29" s="86">
        <v>2004</v>
      </c>
      <c r="D29" s="86" t="s">
        <v>192</v>
      </c>
      <c r="E29" s="86" t="s">
        <v>221</v>
      </c>
      <c r="F29" s="86">
        <v>2</v>
      </c>
    </row>
    <row r="30" spans="1:6" s="86" customFormat="1" ht="12.75">
      <c r="A30" s="86" t="s">
        <v>26</v>
      </c>
      <c r="B30" s="86" t="s">
        <v>222</v>
      </c>
      <c r="C30" s="86">
        <v>2004</v>
      </c>
      <c r="D30" s="86" t="s">
        <v>44</v>
      </c>
      <c r="E30" s="86" t="s">
        <v>223</v>
      </c>
      <c r="F30" s="86">
        <v>1</v>
      </c>
    </row>
    <row r="31" spans="1:5" s="86" customFormat="1" ht="12.75">
      <c r="A31" s="86" t="s">
        <v>27</v>
      </c>
      <c r="B31" s="86" t="s">
        <v>224</v>
      </c>
      <c r="C31" s="86">
        <v>2006</v>
      </c>
      <c r="D31" s="86" t="s">
        <v>178</v>
      </c>
      <c r="E31" s="86" t="s">
        <v>225</v>
      </c>
    </row>
    <row r="32" spans="1:5" s="86" customFormat="1" ht="12.75">
      <c r="A32" s="86" t="s">
        <v>28</v>
      </c>
      <c r="B32" s="86" t="s">
        <v>38</v>
      </c>
      <c r="C32" s="86">
        <v>2004</v>
      </c>
      <c r="D32" s="86" t="s">
        <v>175</v>
      </c>
      <c r="E32" s="86" t="s">
        <v>226</v>
      </c>
    </row>
    <row r="33" spans="1:5" s="86" customFormat="1" ht="12.75">
      <c r="A33" s="86" t="s">
        <v>31</v>
      </c>
      <c r="B33" s="86" t="s">
        <v>227</v>
      </c>
      <c r="C33" s="86">
        <v>2004</v>
      </c>
      <c r="D33" s="86" t="s">
        <v>178</v>
      </c>
      <c r="E33" s="86" t="s">
        <v>228</v>
      </c>
    </row>
    <row r="34" spans="1:5" s="86" customFormat="1" ht="12.75">
      <c r="A34" s="86" t="s">
        <v>32</v>
      </c>
      <c r="B34" s="86" t="s">
        <v>229</v>
      </c>
      <c r="C34" s="86">
        <v>2006</v>
      </c>
      <c r="D34" s="86" t="s">
        <v>71</v>
      </c>
      <c r="E34" s="86" t="s">
        <v>230</v>
      </c>
    </row>
    <row r="35" spans="1:5" s="86" customFormat="1" ht="12.75">
      <c r="A35" s="86" t="s">
        <v>33</v>
      </c>
      <c r="B35" s="86" t="s">
        <v>231</v>
      </c>
      <c r="C35" s="86">
        <v>2005</v>
      </c>
      <c r="D35" s="86" t="s">
        <v>44</v>
      </c>
      <c r="E35" s="86" t="s">
        <v>232</v>
      </c>
    </row>
    <row r="36" spans="1:5" s="86" customFormat="1" ht="12.75">
      <c r="A36" s="86" t="s">
        <v>34</v>
      </c>
      <c r="B36" s="86" t="s">
        <v>233</v>
      </c>
      <c r="C36" s="86">
        <v>2006</v>
      </c>
      <c r="D36" s="86" t="s">
        <v>48</v>
      </c>
      <c r="E36" s="86" t="s">
        <v>234</v>
      </c>
    </row>
    <row r="37" spans="1:5" s="86" customFormat="1" ht="12.75">
      <c r="A37" s="86" t="s">
        <v>35</v>
      </c>
      <c r="B37" s="86" t="s">
        <v>30</v>
      </c>
      <c r="C37" s="86">
        <v>2005</v>
      </c>
      <c r="D37" s="86" t="s">
        <v>192</v>
      </c>
      <c r="E37" s="86" t="s">
        <v>235</v>
      </c>
    </row>
    <row r="38" spans="1:5" s="86" customFormat="1" ht="12.75">
      <c r="A38" s="86" t="s">
        <v>45</v>
      </c>
      <c r="B38" s="86" t="s">
        <v>236</v>
      </c>
      <c r="C38" s="86">
        <v>2004</v>
      </c>
      <c r="D38" s="86" t="s">
        <v>178</v>
      </c>
      <c r="E38" s="86" t="s">
        <v>237</v>
      </c>
    </row>
    <row r="39" spans="1:5" s="86" customFormat="1" ht="12.75">
      <c r="A39" s="86" t="s">
        <v>50</v>
      </c>
      <c r="B39" s="86" t="s">
        <v>238</v>
      </c>
      <c r="C39" s="86">
        <v>2005</v>
      </c>
      <c r="D39" s="86" t="s">
        <v>178</v>
      </c>
      <c r="E39" s="86" t="s">
        <v>239</v>
      </c>
    </row>
    <row r="40" spans="1:5" s="86" customFormat="1" ht="12.75">
      <c r="A40" s="86" t="s">
        <v>72</v>
      </c>
      <c r="B40" s="86" t="s">
        <v>240</v>
      </c>
      <c r="C40" s="86">
        <v>2006</v>
      </c>
      <c r="D40" s="86" t="s">
        <v>48</v>
      </c>
      <c r="E40" s="86" t="s">
        <v>241</v>
      </c>
    </row>
    <row r="41" spans="1:5" s="86" customFormat="1" ht="12.75">
      <c r="A41" s="86" t="s">
        <v>73</v>
      </c>
      <c r="B41" s="86" t="s">
        <v>242</v>
      </c>
      <c r="C41" s="86">
        <v>2006</v>
      </c>
      <c r="D41" s="86" t="s">
        <v>175</v>
      </c>
      <c r="E41" s="86" t="s">
        <v>243</v>
      </c>
    </row>
    <row r="42" spans="1:5" s="86" customFormat="1" ht="12.75">
      <c r="A42" s="86" t="s">
        <v>74</v>
      </c>
      <c r="B42" s="86" t="s">
        <v>39</v>
      </c>
      <c r="C42" s="86">
        <v>2004</v>
      </c>
      <c r="D42" s="86" t="s">
        <v>174</v>
      </c>
      <c r="E42" s="86" t="s">
        <v>244</v>
      </c>
    </row>
    <row r="43" spans="1:5" s="86" customFormat="1" ht="12.75">
      <c r="A43" s="86" t="s">
        <v>75</v>
      </c>
      <c r="B43" s="86" t="s">
        <v>145</v>
      </c>
      <c r="C43" s="86">
        <v>2005</v>
      </c>
      <c r="D43" s="86" t="s">
        <v>174</v>
      </c>
      <c r="E43" s="86" t="s">
        <v>245</v>
      </c>
    </row>
    <row r="44" spans="1:5" s="86" customFormat="1" ht="12.75">
      <c r="A44" s="86" t="s">
        <v>76</v>
      </c>
      <c r="B44" s="86" t="s">
        <v>246</v>
      </c>
      <c r="C44" s="86">
        <v>2005</v>
      </c>
      <c r="D44" s="86" t="s">
        <v>176</v>
      </c>
      <c r="E44" s="86" t="s">
        <v>247</v>
      </c>
    </row>
    <row r="45" spans="1:5" s="86" customFormat="1" ht="12.75">
      <c r="A45" s="86" t="s">
        <v>77</v>
      </c>
      <c r="B45" s="86" t="s">
        <v>43</v>
      </c>
      <c r="C45" s="86">
        <v>2005</v>
      </c>
      <c r="D45" s="86" t="s">
        <v>175</v>
      </c>
      <c r="E45" s="86" t="s">
        <v>248</v>
      </c>
    </row>
    <row r="46" spans="1:5" s="86" customFormat="1" ht="12.75">
      <c r="A46" s="86" t="s">
        <v>78</v>
      </c>
      <c r="B46" s="86" t="s">
        <v>249</v>
      </c>
      <c r="C46" s="86">
        <v>2004</v>
      </c>
      <c r="D46" s="86" t="s">
        <v>178</v>
      </c>
      <c r="E46" s="86" t="s">
        <v>250</v>
      </c>
    </row>
    <row r="47" spans="1:5" s="86" customFormat="1" ht="12.75">
      <c r="A47" s="86" t="s">
        <v>138</v>
      </c>
      <c r="B47" s="86" t="s">
        <v>251</v>
      </c>
      <c r="C47" s="86">
        <v>2004</v>
      </c>
      <c r="D47" s="86" t="s">
        <v>178</v>
      </c>
      <c r="E47" s="86" t="s">
        <v>252</v>
      </c>
    </row>
    <row r="48" spans="1:5" s="86" customFormat="1" ht="12.75">
      <c r="A48" s="86" t="s">
        <v>139</v>
      </c>
      <c r="B48" s="86" t="s">
        <v>253</v>
      </c>
      <c r="C48" s="86">
        <v>2006</v>
      </c>
      <c r="D48" s="86" t="s">
        <v>176</v>
      </c>
      <c r="E48" s="86" t="s">
        <v>254</v>
      </c>
    </row>
    <row r="49" spans="1:5" s="86" customFormat="1" ht="12.75">
      <c r="A49" s="86" t="s">
        <v>140</v>
      </c>
      <c r="B49" s="86" t="s">
        <v>255</v>
      </c>
      <c r="C49" s="86">
        <v>2006</v>
      </c>
      <c r="D49" s="86" t="s">
        <v>37</v>
      </c>
      <c r="E49" s="86" t="s">
        <v>256</v>
      </c>
    </row>
    <row r="50" spans="1:5" s="86" customFormat="1" ht="12.75">
      <c r="A50" s="86" t="s">
        <v>141</v>
      </c>
      <c r="B50" s="86" t="s">
        <v>257</v>
      </c>
      <c r="C50" s="86">
        <v>2005</v>
      </c>
      <c r="D50" s="86" t="s">
        <v>48</v>
      </c>
      <c r="E50" s="86" t="s">
        <v>258</v>
      </c>
    </row>
    <row r="51" spans="1:5" s="86" customFormat="1" ht="12.75">
      <c r="A51" s="86" t="s">
        <v>142</v>
      </c>
      <c r="B51" s="86" t="s">
        <v>259</v>
      </c>
      <c r="C51" s="86">
        <v>2006</v>
      </c>
      <c r="D51" s="86" t="s">
        <v>176</v>
      </c>
      <c r="E51" s="86" t="s">
        <v>260</v>
      </c>
    </row>
    <row r="52" spans="1:5" s="86" customFormat="1" ht="12.75">
      <c r="A52" s="86" t="s">
        <v>150</v>
      </c>
      <c r="B52" s="86" t="s">
        <v>261</v>
      </c>
      <c r="C52" s="86">
        <v>2004</v>
      </c>
      <c r="D52" s="86" t="s">
        <v>176</v>
      </c>
      <c r="E52" s="86" t="s">
        <v>262</v>
      </c>
    </row>
    <row r="53" spans="1:5" s="86" customFormat="1" ht="12.75">
      <c r="A53" s="86" t="s">
        <v>151</v>
      </c>
      <c r="B53" s="86" t="s">
        <v>263</v>
      </c>
      <c r="C53" s="86">
        <v>2005</v>
      </c>
      <c r="D53" s="86" t="s">
        <v>44</v>
      </c>
      <c r="E53" s="86" t="s">
        <v>264</v>
      </c>
    </row>
    <row r="54" spans="1:5" s="86" customFormat="1" ht="12.75">
      <c r="A54" s="86" t="s">
        <v>152</v>
      </c>
      <c r="B54" s="86" t="s">
        <v>168</v>
      </c>
      <c r="C54" s="86">
        <v>2006</v>
      </c>
      <c r="D54" s="86" t="s">
        <v>47</v>
      </c>
      <c r="E54" s="86" t="s">
        <v>265</v>
      </c>
    </row>
    <row r="55" spans="1:5" s="86" customFormat="1" ht="12.75">
      <c r="A55" s="86" t="s">
        <v>156</v>
      </c>
      <c r="B55" s="86" t="s">
        <v>159</v>
      </c>
      <c r="C55" s="86">
        <v>2004</v>
      </c>
      <c r="D55" s="86" t="s">
        <v>71</v>
      </c>
      <c r="E55" s="86" t="s">
        <v>266</v>
      </c>
    </row>
    <row r="56" spans="1:5" s="86" customFormat="1" ht="12.75">
      <c r="A56" s="86" t="s">
        <v>157</v>
      </c>
      <c r="B56" s="86" t="s">
        <v>267</v>
      </c>
      <c r="C56" s="86">
        <v>2005</v>
      </c>
      <c r="D56" s="86" t="s">
        <v>176</v>
      </c>
      <c r="E56" s="86" t="s">
        <v>268</v>
      </c>
    </row>
    <row r="57" spans="1:5" s="86" customFormat="1" ht="12.75">
      <c r="A57" s="86" t="s">
        <v>269</v>
      </c>
      <c r="B57" s="86" t="s">
        <v>270</v>
      </c>
      <c r="C57" s="86">
        <v>2004</v>
      </c>
      <c r="D57" s="86" t="s">
        <v>176</v>
      </c>
      <c r="E57" s="86" t="s">
        <v>271</v>
      </c>
    </row>
    <row r="58" spans="1:5" s="85" customFormat="1" ht="12.75">
      <c r="A58" s="86" t="s">
        <v>272</v>
      </c>
      <c r="B58" s="86" t="s">
        <v>11</v>
      </c>
      <c r="C58" s="86">
        <v>2005</v>
      </c>
      <c r="D58" s="86" t="s">
        <v>192</v>
      </c>
      <c r="E58" s="86" t="s">
        <v>273</v>
      </c>
    </row>
    <row r="59" spans="1:5" s="85" customFormat="1" ht="12.75">
      <c r="A59" s="86" t="s">
        <v>274</v>
      </c>
      <c r="B59" s="86" t="s">
        <v>275</v>
      </c>
      <c r="C59" s="86">
        <v>2006</v>
      </c>
      <c r="D59" s="86" t="s">
        <v>71</v>
      </c>
      <c r="E59" s="86" t="s">
        <v>276</v>
      </c>
    </row>
    <row r="60" spans="1:5" s="85" customFormat="1" ht="12.75">
      <c r="A60" s="86" t="s">
        <v>277</v>
      </c>
      <c r="B60" s="86" t="s">
        <v>278</v>
      </c>
      <c r="C60" s="86">
        <v>2005</v>
      </c>
      <c r="D60" s="86" t="s">
        <v>176</v>
      </c>
      <c r="E60" s="86" t="s">
        <v>279</v>
      </c>
    </row>
    <row r="61" spans="1:5" s="85" customFormat="1" ht="12.75">
      <c r="A61" s="86" t="s">
        <v>280</v>
      </c>
      <c r="B61" s="86" t="s">
        <v>281</v>
      </c>
      <c r="C61" s="86">
        <v>2006</v>
      </c>
      <c r="D61" s="86" t="s">
        <v>48</v>
      </c>
      <c r="E61" s="86" t="s">
        <v>282</v>
      </c>
    </row>
    <row r="62" spans="1:5" s="85" customFormat="1" ht="12.75">
      <c r="A62" s="86" t="s">
        <v>283</v>
      </c>
      <c r="B62" s="86" t="s">
        <v>137</v>
      </c>
      <c r="C62" s="86">
        <v>2005</v>
      </c>
      <c r="D62" s="86" t="s">
        <v>48</v>
      </c>
      <c r="E62" s="86" t="s">
        <v>284</v>
      </c>
    </row>
    <row r="63" spans="1:5" s="85" customFormat="1" ht="12.75">
      <c r="A63" s="86" t="s">
        <v>285</v>
      </c>
      <c r="B63" s="86" t="s">
        <v>286</v>
      </c>
      <c r="C63" s="86">
        <v>2006</v>
      </c>
      <c r="D63" s="86" t="s">
        <v>176</v>
      </c>
      <c r="E63" s="86" t="s">
        <v>287</v>
      </c>
    </row>
    <row r="64" spans="1:5" s="85" customFormat="1" ht="12.75">
      <c r="A64" s="86" t="s">
        <v>288</v>
      </c>
      <c r="B64" s="86" t="s">
        <v>29</v>
      </c>
      <c r="C64" s="86">
        <v>2005</v>
      </c>
      <c r="D64" s="86" t="s">
        <v>71</v>
      </c>
      <c r="E64" s="86" t="s">
        <v>289</v>
      </c>
    </row>
    <row r="65" spans="1:5" s="85" customFormat="1" ht="12.75">
      <c r="A65" s="86" t="s">
        <v>290</v>
      </c>
      <c r="B65" s="86" t="s">
        <v>291</v>
      </c>
      <c r="C65" s="86">
        <v>2006</v>
      </c>
      <c r="D65" s="86" t="s">
        <v>174</v>
      </c>
      <c r="E65" s="86" t="s">
        <v>292</v>
      </c>
    </row>
    <row r="66" spans="1:5" s="85" customFormat="1" ht="12.75">
      <c r="A66" s="86" t="s">
        <v>293</v>
      </c>
      <c r="B66" s="86" t="s">
        <v>294</v>
      </c>
      <c r="C66" s="86">
        <v>2005</v>
      </c>
      <c r="D66" s="86" t="s">
        <v>176</v>
      </c>
      <c r="E66" s="86" t="s">
        <v>295</v>
      </c>
    </row>
    <row r="67" spans="1:5" s="85" customFormat="1" ht="12.75">
      <c r="A67" s="86" t="s">
        <v>296</v>
      </c>
      <c r="B67" s="86" t="s">
        <v>297</v>
      </c>
      <c r="C67" s="86">
        <v>2006</v>
      </c>
      <c r="D67" s="86" t="s">
        <v>71</v>
      </c>
      <c r="E67" s="86" t="s">
        <v>298</v>
      </c>
    </row>
    <row r="68" spans="1:5" s="85" customFormat="1" ht="12.75">
      <c r="A68" s="86" t="s">
        <v>299</v>
      </c>
      <c r="B68" s="86" t="s">
        <v>300</v>
      </c>
      <c r="C68" s="86">
        <v>2005</v>
      </c>
      <c r="D68" s="86" t="s">
        <v>48</v>
      </c>
      <c r="E68" s="86" t="s">
        <v>301</v>
      </c>
    </row>
    <row r="69" spans="1:5" s="85" customFormat="1" ht="12.75">
      <c r="A69" s="86" t="s">
        <v>302</v>
      </c>
      <c r="B69" s="86" t="s">
        <v>133</v>
      </c>
      <c r="C69" s="86">
        <v>2005</v>
      </c>
      <c r="D69" s="86" t="s">
        <v>71</v>
      </c>
      <c r="E69" s="86" t="s">
        <v>303</v>
      </c>
    </row>
    <row r="70" spans="1:5" s="85" customFormat="1" ht="12.75">
      <c r="A70" s="86" t="s">
        <v>304</v>
      </c>
      <c r="B70" s="86" t="s">
        <v>305</v>
      </c>
      <c r="C70" s="86">
        <v>2006</v>
      </c>
      <c r="D70" s="86" t="s">
        <v>48</v>
      </c>
      <c r="E70" s="86" t="s">
        <v>306</v>
      </c>
    </row>
    <row r="71" s="86" customFormat="1" ht="12.75"/>
    <row r="72" spans="1:6" s="86" customFormat="1" ht="18.75">
      <c r="A72" s="475" t="s">
        <v>153</v>
      </c>
      <c r="B72" s="475"/>
      <c r="C72" s="475"/>
      <c r="D72" s="475"/>
      <c r="E72" s="475"/>
      <c r="F72" s="475"/>
    </row>
    <row r="73" spans="1:6" s="85" customFormat="1" ht="12.75">
      <c r="A73" s="86" t="s">
        <v>0</v>
      </c>
      <c r="B73" s="85" t="s">
        <v>63</v>
      </c>
      <c r="C73" s="86">
        <v>2004</v>
      </c>
      <c r="D73" s="85" t="s">
        <v>44</v>
      </c>
      <c r="E73" s="85" t="s">
        <v>307</v>
      </c>
      <c r="F73" s="85">
        <v>30</v>
      </c>
    </row>
    <row r="74" spans="1:6" s="85" customFormat="1" ht="12.75">
      <c r="A74" s="86" t="s">
        <v>122</v>
      </c>
      <c r="B74" s="85" t="s">
        <v>61</v>
      </c>
      <c r="C74" s="86">
        <v>2004</v>
      </c>
      <c r="D74" s="85" t="s">
        <v>192</v>
      </c>
      <c r="E74" s="85" t="s">
        <v>308</v>
      </c>
      <c r="F74" s="85">
        <v>27</v>
      </c>
    </row>
    <row r="75" spans="1:6" s="85" customFormat="1" ht="12.75">
      <c r="A75" s="86" t="s">
        <v>123</v>
      </c>
      <c r="B75" s="85" t="s">
        <v>68</v>
      </c>
      <c r="C75" s="86">
        <v>2004</v>
      </c>
      <c r="D75" s="85" t="s">
        <v>192</v>
      </c>
      <c r="E75" s="85" t="s">
        <v>309</v>
      </c>
      <c r="F75" s="85">
        <v>24</v>
      </c>
    </row>
    <row r="76" spans="1:6" s="85" customFormat="1" ht="12.75">
      <c r="A76" s="86" t="s">
        <v>124</v>
      </c>
      <c r="B76" s="85" t="s">
        <v>62</v>
      </c>
      <c r="C76" s="86">
        <v>2004</v>
      </c>
      <c r="D76" s="85" t="s">
        <v>192</v>
      </c>
      <c r="E76" s="85" t="s">
        <v>310</v>
      </c>
      <c r="F76" s="85">
        <v>22</v>
      </c>
    </row>
    <row r="77" spans="1:6" s="85" customFormat="1" ht="12.75">
      <c r="A77" s="86" t="s">
        <v>125</v>
      </c>
      <c r="B77" s="87" t="s">
        <v>311</v>
      </c>
      <c r="C77" s="88">
        <v>2006</v>
      </c>
      <c r="D77" s="87" t="s">
        <v>175</v>
      </c>
      <c r="E77" s="87" t="s">
        <v>312</v>
      </c>
      <c r="F77" s="85">
        <v>21</v>
      </c>
    </row>
    <row r="78" spans="1:6" s="85" customFormat="1" ht="12.75">
      <c r="A78" s="86" t="s">
        <v>126</v>
      </c>
      <c r="B78" s="85" t="s">
        <v>66</v>
      </c>
      <c r="C78" s="86">
        <v>2004</v>
      </c>
      <c r="D78" s="85" t="s">
        <v>44</v>
      </c>
      <c r="E78" s="85" t="s">
        <v>313</v>
      </c>
      <c r="F78" s="85">
        <v>20</v>
      </c>
    </row>
    <row r="79" spans="1:6" s="85" customFormat="1" ht="12.75">
      <c r="A79" s="86" t="s">
        <v>127</v>
      </c>
      <c r="B79" s="85" t="s">
        <v>65</v>
      </c>
      <c r="C79" s="86">
        <v>2004</v>
      </c>
      <c r="D79" s="85" t="s">
        <v>44</v>
      </c>
      <c r="E79" s="85" t="s">
        <v>314</v>
      </c>
      <c r="F79" s="85">
        <v>19</v>
      </c>
    </row>
    <row r="80" spans="1:6" s="85" customFormat="1" ht="12.75">
      <c r="A80" s="86" t="s">
        <v>128</v>
      </c>
      <c r="B80" s="85" t="s">
        <v>169</v>
      </c>
      <c r="C80" s="86">
        <v>2004</v>
      </c>
      <c r="D80" s="85" t="s">
        <v>175</v>
      </c>
      <c r="E80" s="85" t="s">
        <v>315</v>
      </c>
      <c r="F80" s="85">
        <v>18</v>
      </c>
    </row>
    <row r="81" spans="1:6" s="85" customFormat="1" ht="12.75">
      <c r="A81" s="86" t="s">
        <v>164</v>
      </c>
      <c r="B81" s="87" t="s">
        <v>316</v>
      </c>
      <c r="C81" s="88">
        <v>2006</v>
      </c>
      <c r="D81" s="87" t="s">
        <v>192</v>
      </c>
      <c r="E81" s="87" t="s">
        <v>317</v>
      </c>
      <c r="F81" s="85">
        <v>17</v>
      </c>
    </row>
    <row r="82" spans="1:6" s="85" customFormat="1" ht="12.75">
      <c r="A82" s="86" t="s">
        <v>165</v>
      </c>
      <c r="B82" s="85" t="s">
        <v>67</v>
      </c>
      <c r="C82" s="86">
        <v>2004</v>
      </c>
      <c r="D82" s="85" t="s">
        <v>48</v>
      </c>
      <c r="E82" s="85" t="s">
        <v>318</v>
      </c>
      <c r="F82" s="85">
        <v>16</v>
      </c>
    </row>
    <row r="83" spans="1:6" s="85" customFormat="1" ht="12.75">
      <c r="A83" s="86" t="s">
        <v>166</v>
      </c>
      <c r="B83" s="85" t="s">
        <v>143</v>
      </c>
      <c r="C83" s="86">
        <v>2005</v>
      </c>
      <c r="D83" s="85" t="s">
        <v>175</v>
      </c>
      <c r="E83" s="85" t="s">
        <v>319</v>
      </c>
      <c r="F83" s="85">
        <v>15</v>
      </c>
    </row>
    <row r="84" spans="1:6" s="85" customFormat="1" ht="12.75">
      <c r="A84" s="86" t="s">
        <v>167</v>
      </c>
      <c r="B84" s="87" t="s">
        <v>320</v>
      </c>
      <c r="C84" s="88">
        <v>2006</v>
      </c>
      <c r="D84" s="87" t="s">
        <v>176</v>
      </c>
      <c r="E84" s="87" t="s">
        <v>321</v>
      </c>
      <c r="F84" s="85">
        <v>14</v>
      </c>
    </row>
    <row r="85" spans="1:6" s="85" customFormat="1" ht="12.75">
      <c r="A85" s="86" t="s">
        <v>13</v>
      </c>
      <c r="B85" s="85" t="s">
        <v>322</v>
      </c>
      <c r="C85" s="86">
        <v>2005</v>
      </c>
      <c r="D85" s="85" t="s">
        <v>176</v>
      </c>
      <c r="E85" s="85" t="s">
        <v>323</v>
      </c>
      <c r="F85" s="85">
        <v>13</v>
      </c>
    </row>
    <row r="86" spans="1:6" s="85" customFormat="1" ht="12.75">
      <c r="A86" s="86" t="s">
        <v>14</v>
      </c>
      <c r="B86" s="85" t="s">
        <v>162</v>
      </c>
      <c r="C86" s="86">
        <v>2005</v>
      </c>
      <c r="D86" s="85" t="s">
        <v>192</v>
      </c>
      <c r="E86" s="85" t="s">
        <v>324</v>
      </c>
      <c r="F86" s="85">
        <v>12</v>
      </c>
    </row>
    <row r="87" spans="1:6" s="85" customFormat="1" ht="12.75">
      <c r="A87" s="86" t="s">
        <v>16</v>
      </c>
      <c r="B87" s="87" t="s">
        <v>325</v>
      </c>
      <c r="C87" s="88">
        <v>2006</v>
      </c>
      <c r="D87" s="87" t="s">
        <v>175</v>
      </c>
      <c r="E87" s="87" t="s">
        <v>326</v>
      </c>
      <c r="F87" s="85">
        <v>11</v>
      </c>
    </row>
    <row r="88" spans="1:6" s="85" customFormat="1" ht="12.75">
      <c r="A88" s="86" t="s">
        <v>17</v>
      </c>
      <c r="B88" s="85" t="s">
        <v>147</v>
      </c>
      <c r="C88" s="86">
        <v>2005</v>
      </c>
      <c r="D88" s="85" t="s">
        <v>48</v>
      </c>
      <c r="E88" s="85" t="s">
        <v>327</v>
      </c>
      <c r="F88" s="85">
        <v>10</v>
      </c>
    </row>
    <row r="89" spans="1:6" s="85" customFormat="1" ht="12.75">
      <c r="A89" s="86" t="s">
        <v>18</v>
      </c>
      <c r="B89" s="85" t="s">
        <v>52</v>
      </c>
      <c r="C89" s="86">
        <v>2005</v>
      </c>
      <c r="D89" s="85" t="s">
        <v>192</v>
      </c>
      <c r="E89" s="85" t="s">
        <v>328</v>
      </c>
      <c r="F89" s="85">
        <v>9</v>
      </c>
    </row>
    <row r="90" spans="1:6" s="85" customFormat="1" ht="12.75">
      <c r="A90" s="86" t="s">
        <v>19</v>
      </c>
      <c r="B90" s="85" t="s">
        <v>53</v>
      </c>
      <c r="C90" s="86">
        <v>2005</v>
      </c>
      <c r="D90" s="85" t="s">
        <v>192</v>
      </c>
      <c r="E90" s="85" t="s">
        <v>329</v>
      </c>
      <c r="F90" s="85">
        <v>8</v>
      </c>
    </row>
    <row r="91" spans="1:6" s="85" customFormat="1" ht="12.75">
      <c r="A91" s="86" t="s">
        <v>20</v>
      </c>
      <c r="B91" s="85" t="s">
        <v>64</v>
      </c>
      <c r="C91" s="86">
        <v>2004</v>
      </c>
      <c r="D91" s="85" t="s">
        <v>44</v>
      </c>
      <c r="E91" s="85" t="s">
        <v>330</v>
      </c>
      <c r="F91" s="85">
        <v>7</v>
      </c>
    </row>
    <row r="92" spans="1:6" s="85" customFormat="1" ht="12.75">
      <c r="A92" s="86" t="s">
        <v>21</v>
      </c>
      <c r="B92" s="87" t="s">
        <v>331</v>
      </c>
      <c r="C92" s="88">
        <v>2006</v>
      </c>
      <c r="D92" s="87" t="s">
        <v>44</v>
      </c>
      <c r="E92" s="87" t="s">
        <v>332</v>
      </c>
      <c r="F92" s="85">
        <v>6</v>
      </c>
    </row>
    <row r="93" spans="1:6" s="85" customFormat="1" ht="12.75">
      <c r="A93" s="86" t="s">
        <v>22</v>
      </c>
      <c r="B93" s="85" t="s">
        <v>146</v>
      </c>
      <c r="C93" s="86">
        <v>2004</v>
      </c>
      <c r="D93" s="85" t="s">
        <v>48</v>
      </c>
      <c r="E93" s="85" t="s">
        <v>333</v>
      </c>
      <c r="F93" s="85">
        <v>5</v>
      </c>
    </row>
    <row r="94" spans="1:6" s="85" customFormat="1" ht="12.75">
      <c r="A94" s="86" t="s">
        <v>23</v>
      </c>
      <c r="B94" s="85" t="s">
        <v>334</v>
      </c>
      <c r="C94" s="86">
        <v>2005</v>
      </c>
      <c r="D94" s="85" t="s">
        <v>176</v>
      </c>
      <c r="E94" s="85" t="s">
        <v>335</v>
      </c>
      <c r="F94" s="85">
        <v>4</v>
      </c>
    </row>
    <row r="95" spans="1:6" s="85" customFormat="1" ht="12.75">
      <c r="A95" s="86" t="s">
        <v>24</v>
      </c>
      <c r="B95" s="85" t="s">
        <v>336</v>
      </c>
      <c r="C95" s="86">
        <v>2004</v>
      </c>
      <c r="D95" s="85" t="s">
        <v>192</v>
      </c>
      <c r="E95" s="85" t="s">
        <v>337</v>
      </c>
      <c r="F95" s="85">
        <v>3</v>
      </c>
    </row>
    <row r="96" spans="1:6" s="85" customFormat="1" ht="12.75">
      <c r="A96" s="86" t="s">
        <v>25</v>
      </c>
      <c r="B96" s="85" t="s">
        <v>54</v>
      </c>
      <c r="C96" s="86">
        <v>2005</v>
      </c>
      <c r="D96" s="85" t="s">
        <v>44</v>
      </c>
      <c r="E96" s="85" t="s">
        <v>338</v>
      </c>
      <c r="F96" s="85">
        <v>2</v>
      </c>
    </row>
    <row r="97" spans="1:6" s="85" customFormat="1" ht="12.75">
      <c r="A97" s="86" t="s">
        <v>26</v>
      </c>
      <c r="B97" s="87" t="s">
        <v>339</v>
      </c>
      <c r="C97" s="88">
        <v>2006</v>
      </c>
      <c r="D97" s="87" t="s">
        <v>174</v>
      </c>
      <c r="E97" s="87" t="s">
        <v>340</v>
      </c>
      <c r="F97" s="85">
        <v>1</v>
      </c>
    </row>
    <row r="98" spans="1:5" s="85" customFormat="1" ht="12.75">
      <c r="A98" s="86" t="s">
        <v>27</v>
      </c>
      <c r="B98" s="85" t="s">
        <v>148</v>
      </c>
      <c r="C98" s="86">
        <v>2005</v>
      </c>
      <c r="D98" s="85" t="s">
        <v>175</v>
      </c>
      <c r="E98" s="85" t="s">
        <v>341</v>
      </c>
    </row>
    <row r="99" spans="1:5" s="85" customFormat="1" ht="12.75">
      <c r="A99" s="86" t="s">
        <v>28</v>
      </c>
      <c r="B99" s="85" t="s">
        <v>342</v>
      </c>
      <c r="C99" s="86">
        <v>2005</v>
      </c>
      <c r="D99" s="85" t="s">
        <v>178</v>
      </c>
      <c r="E99" s="85" t="s">
        <v>343</v>
      </c>
    </row>
    <row r="100" spans="1:5" s="85" customFormat="1" ht="12.75">
      <c r="A100" s="86" t="s">
        <v>31</v>
      </c>
      <c r="B100" s="87" t="s">
        <v>344</v>
      </c>
      <c r="C100" s="88">
        <v>2006</v>
      </c>
      <c r="D100" s="87" t="s">
        <v>48</v>
      </c>
      <c r="E100" s="87" t="s">
        <v>345</v>
      </c>
    </row>
    <row r="101" spans="1:5" s="85" customFormat="1" ht="12.75">
      <c r="A101" s="86" t="s">
        <v>32</v>
      </c>
      <c r="B101" s="85" t="s">
        <v>55</v>
      </c>
      <c r="C101" s="86">
        <v>2005</v>
      </c>
      <c r="D101" s="85" t="s">
        <v>48</v>
      </c>
      <c r="E101" s="85" t="s">
        <v>346</v>
      </c>
    </row>
    <row r="102" spans="1:5" s="85" customFormat="1" ht="12.75">
      <c r="A102" s="86" t="s">
        <v>33</v>
      </c>
      <c r="B102" s="85" t="s">
        <v>160</v>
      </c>
      <c r="C102" s="86">
        <v>2004</v>
      </c>
      <c r="D102" s="85" t="s">
        <v>175</v>
      </c>
      <c r="E102" s="85" t="s">
        <v>347</v>
      </c>
    </row>
    <row r="103" spans="1:5" s="85" customFormat="1" ht="12.75">
      <c r="A103" s="86" t="s">
        <v>34</v>
      </c>
      <c r="B103" s="85" t="s">
        <v>170</v>
      </c>
      <c r="C103" s="86">
        <v>2004</v>
      </c>
      <c r="D103" s="85" t="s">
        <v>47</v>
      </c>
      <c r="E103" s="85" t="s">
        <v>348</v>
      </c>
    </row>
    <row r="104" spans="1:5" s="85" customFormat="1" ht="12.75">
      <c r="A104" s="86" t="s">
        <v>35</v>
      </c>
      <c r="B104" s="87" t="s">
        <v>349</v>
      </c>
      <c r="C104" s="88">
        <v>2006</v>
      </c>
      <c r="D104" s="87" t="s">
        <v>174</v>
      </c>
      <c r="E104" s="87" t="s">
        <v>350</v>
      </c>
    </row>
    <row r="105" spans="1:5" s="85" customFormat="1" ht="12.75">
      <c r="A105" s="86" t="s">
        <v>45</v>
      </c>
      <c r="B105" s="85" t="s">
        <v>163</v>
      </c>
      <c r="C105" s="86">
        <v>2004</v>
      </c>
      <c r="D105" s="85" t="s">
        <v>48</v>
      </c>
      <c r="E105" s="85" t="s">
        <v>351</v>
      </c>
    </row>
    <row r="106" spans="1:5" s="85" customFormat="1" ht="12.75">
      <c r="A106" s="86" t="s">
        <v>50</v>
      </c>
      <c r="B106" s="85" t="s">
        <v>57</v>
      </c>
      <c r="C106" s="86">
        <v>2005</v>
      </c>
      <c r="D106" s="85" t="s">
        <v>37</v>
      </c>
      <c r="E106" s="85" t="s">
        <v>352</v>
      </c>
    </row>
    <row r="107" spans="1:5" s="85" customFormat="1" ht="12.75">
      <c r="A107" s="86" t="s">
        <v>72</v>
      </c>
      <c r="B107" s="85" t="s">
        <v>69</v>
      </c>
      <c r="C107" s="86">
        <v>2004</v>
      </c>
      <c r="D107" s="85" t="s">
        <v>192</v>
      </c>
      <c r="E107" s="85" t="s">
        <v>353</v>
      </c>
    </row>
    <row r="108" spans="1:5" s="85" customFormat="1" ht="12.75">
      <c r="A108" s="86" t="s">
        <v>73</v>
      </c>
      <c r="B108" s="85" t="s">
        <v>161</v>
      </c>
      <c r="C108" s="86">
        <v>2005</v>
      </c>
      <c r="D108" s="85" t="s">
        <v>192</v>
      </c>
      <c r="E108" s="85" t="s">
        <v>354</v>
      </c>
    </row>
    <row r="109" spans="1:5" s="85" customFormat="1" ht="12.75">
      <c r="A109" s="86" t="s">
        <v>74</v>
      </c>
      <c r="B109" s="87" t="s">
        <v>355</v>
      </c>
      <c r="C109" s="88">
        <v>2006</v>
      </c>
      <c r="D109" s="87" t="s">
        <v>178</v>
      </c>
      <c r="E109" s="87" t="s">
        <v>356</v>
      </c>
    </row>
    <row r="110" spans="1:5" s="85" customFormat="1" ht="12.75">
      <c r="A110" s="86" t="s">
        <v>75</v>
      </c>
      <c r="B110" s="87" t="s">
        <v>357</v>
      </c>
      <c r="C110" s="88">
        <v>2006</v>
      </c>
      <c r="D110" s="87" t="s">
        <v>178</v>
      </c>
      <c r="E110" s="87" t="s">
        <v>358</v>
      </c>
    </row>
    <row r="111" spans="1:5" s="85" customFormat="1" ht="12.75">
      <c r="A111" s="86" t="s">
        <v>76</v>
      </c>
      <c r="B111" s="87" t="s">
        <v>359</v>
      </c>
      <c r="C111" s="88">
        <v>2006</v>
      </c>
      <c r="D111" s="87" t="s">
        <v>48</v>
      </c>
      <c r="E111" s="87" t="s">
        <v>360</v>
      </c>
    </row>
    <row r="112" spans="1:5" s="85" customFormat="1" ht="12.75">
      <c r="A112" s="86" t="s">
        <v>77</v>
      </c>
      <c r="B112" s="87" t="s">
        <v>361</v>
      </c>
      <c r="C112" s="88">
        <v>2006</v>
      </c>
      <c r="D112" s="87" t="s">
        <v>175</v>
      </c>
      <c r="E112" s="87" t="s">
        <v>362</v>
      </c>
    </row>
    <row r="113" spans="1:5" s="85" customFormat="1" ht="12.75">
      <c r="A113" s="86" t="s">
        <v>78</v>
      </c>
      <c r="B113" s="85" t="s">
        <v>58</v>
      </c>
      <c r="C113" s="86">
        <v>2005</v>
      </c>
      <c r="D113" s="85" t="s">
        <v>71</v>
      </c>
      <c r="E113" s="85" t="s">
        <v>363</v>
      </c>
    </row>
    <row r="114" spans="1:5" s="87" customFormat="1" ht="12.75">
      <c r="A114" s="86" t="s">
        <v>138</v>
      </c>
      <c r="B114" s="85" t="s">
        <v>364</v>
      </c>
      <c r="C114" s="86">
        <v>2004</v>
      </c>
      <c r="D114" s="85" t="s">
        <v>178</v>
      </c>
      <c r="E114" s="85" t="s">
        <v>365</v>
      </c>
    </row>
    <row r="115" spans="1:5" s="87" customFormat="1" ht="12.75">
      <c r="A115" s="86" t="s">
        <v>139</v>
      </c>
      <c r="B115" s="85" t="s">
        <v>56</v>
      </c>
      <c r="C115" s="86">
        <v>2005</v>
      </c>
      <c r="D115" s="85" t="s">
        <v>44</v>
      </c>
      <c r="E115" s="85" t="s">
        <v>366</v>
      </c>
    </row>
    <row r="116" spans="1:5" s="87" customFormat="1" ht="12.75">
      <c r="A116" s="86" t="s">
        <v>140</v>
      </c>
      <c r="B116" s="85" t="s">
        <v>158</v>
      </c>
      <c r="C116" s="86">
        <v>2004</v>
      </c>
      <c r="D116" s="85" t="s">
        <v>176</v>
      </c>
      <c r="E116" s="85" t="s">
        <v>367</v>
      </c>
    </row>
    <row r="117" spans="1:5" s="87" customFormat="1" ht="12.75">
      <c r="A117" s="86" t="s">
        <v>141</v>
      </c>
      <c r="B117" s="85" t="s">
        <v>368</v>
      </c>
      <c r="C117" s="86">
        <v>2004</v>
      </c>
      <c r="D117" s="85" t="s">
        <v>178</v>
      </c>
      <c r="E117" s="85" t="s">
        <v>369</v>
      </c>
    </row>
    <row r="118" spans="1:5" s="87" customFormat="1" ht="12.75">
      <c r="A118" s="86" t="s">
        <v>142</v>
      </c>
      <c r="B118" s="87" t="s">
        <v>370</v>
      </c>
      <c r="C118" s="88">
        <v>2006</v>
      </c>
      <c r="D118" s="87" t="s">
        <v>71</v>
      </c>
      <c r="E118" s="87" t="s">
        <v>371</v>
      </c>
    </row>
    <row r="119" spans="1:5" s="87" customFormat="1" ht="12.75">
      <c r="A119" s="86" t="s">
        <v>150</v>
      </c>
      <c r="B119" s="87" t="s">
        <v>372</v>
      </c>
      <c r="C119" s="88">
        <v>2006</v>
      </c>
      <c r="D119" s="87" t="s">
        <v>174</v>
      </c>
      <c r="E119" s="87" t="s">
        <v>373</v>
      </c>
    </row>
    <row r="120" spans="1:5" s="87" customFormat="1" ht="12.75">
      <c r="A120" s="86" t="s">
        <v>151</v>
      </c>
      <c r="B120" s="85" t="s">
        <v>374</v>
      </c>
      <c r="C120" s="86">
        <v>2005</v>
      </c>
      <c r="D120" s="85" t="s">
        <v>44</v>
      </c>
      <c r="E120" s="85" t="s">
        <v>375</v>
      </c>
    </row>
    <row r="121" spans="1:5" s="87" customFormat="1" ht="12.75">
      <c r="A121" s="86" t="s">
        <v>152</v>
      </c>
      <c r="B121" s="85" t="s">
        <v>413</v>
      </c>
      <c r="C121" s="86">
        <v>2005</v>
      </c>
      <c r="D121" s="85" t="s">
        <v>178</v>
      </c>
      <c r="E121" s="85" t="s">
        <v>414</v>
      </c>
    </row>
    <row r="122" spans="1:5" s="87" customFormat="1" ht="12.75">
      <c r="A122" s="86" t="s">
        <v>156</v>
      </c>
      <c r="B122" s="85" t="s">
        <v>376</v>
      </c>
      <c r="C122" s="86">
        <v>2005</v>
      </c>
      <c r="D122" s="85" t="s">
        <v>48</v>
      </c>
      <c r="E122" s="85" t="s">
        <v>377</v>
      </c>
    </row>
    <row r="123" spans="1:5" s="87" customFormat="1" ht="12.75">
      <c r="A123" s="86" t="s">
        <v>157</v>
      </c>
      <c r="B123" s="85" t="s">
        <v>378</v>
      </c>
      <c r="C123" s="86">
        <v>2005</v>
      </c>
      <c r="D123" s="85" t="s">
        <v>44</v>
      </c>
      <c r="E123" s="85" t="s">
        <v>379</v>
      </c>
    </row>
    <row r="124" spans="1:5" s="87" customFormat="1" ht="12.75">
      <c r="A124" s="86" t="s">
        <v>269</v>
      </c>
      <c r="B124" s="87" t="s">
        <v>380</v>
      </c>
      <c r="C124" s="88">
        <v>2006</v>
      </c>
      <c r="D124" s="87" t="s">
        <v>178</v>
      </c>
      <c r="E124" s="87" t="s">
        <v>381</v>
      </c>
    </row>
    <row r="125" spans="1:5" s="87" customFormat="1" ht="12.75">
      <c r="A125" s="86" t="s">
        <v>272</v>
      </c>
      <c r="B125" s="85" t="s">
        <v>382</v>
      </c>
      <c r="C125" s="86">
        <v>2005</v>
      </c>
      <c r="D125" s="85" t="s">
        <v>178</v>
      </c>
      <c r="E125" s="85" t="s">
        <v>383</v>
      </c>
    </row>
    <row r="126" spans="1:5" s="87" customFormat="1" ht="12.75">
      <c r="A126" s="86" t="s">
        <v>274</v>
      </c>
      <c r="B126" s="85" t="s">
        <v>384</v>
      </c>
      <c r="C126" s="86">
        <v>2005</v>
      </c>
      <c r="D126" s="85" t="s">
        <v>175</v>
      </c>
      <c r="E126" s="85" t="s">
        <v>385</v>
      </c>
    </row>
    <row r="127" spans="1:5" s="87" customFormat="1" ht="12.75">
      <c r="A127" s="86" t="s">
        <v>277</v>
      </c>
      <c r="B127" s="85" t="s">
        <v>59</v>
      </c>
      <c r="C127" s="86">
        <v>2005</v>
      </c>
      <c r="D127" s="85" t="s">
        <v>71</v>
      </c>
      <c r="E127" s="85" t="s">
        <v>386</v>
      </c>
    </row>
    <row r="128" spans="1:5" s="87" customFormat="1" ht="12.75">
      <c r="A128" s="86" t="s">
        <v>280</v>
      </c>
      <c r="B128" s="85" t="s">
        <v>415</v>
      </c>
      <c r="C128" s="86">
        <v>2004</v>
      </c>
      <c r="D128" s="85" t="s">
        <v>178</v>
      </c>
      <c r="E128" s="85" t="s">
        <v>417</v>
      </c>
    </row>
    <row r="129" spans="1:5" s="87" customFormat="1" ht="12.75">
      <c r="A129" s="86" t="s">
        <v>283</v>
      </c>
      <c r="B129" s="85" t="s">
        <v>416</v>
      </c>
      <c r="C129" s="86">
        <v>2004</v>
      </c>
      <c r="D129" s="85" t="s">
        <v>178</v>
      </c>
      <c r="E129" s="85" t="s">
        <v>418</v>
      </c>
    </row>
    <row r="130" spans="1:5" s="87" customFormat="1" ht="12.75">
      <c r="A130" s="86" t="s">
        <v>285</v>
      </c>
      <c r="B130" s="87" t="s">
        <v>387</v>
      </c>
      <c r="C130" s="88">
        <v>2006</v>
      </c>
      <c r="D130" s="87" t="s">
        <v>71</v>
      </c>
      <c r="E130" s="87" t="s">
        <v>388</v>
      </c>
    </row>
    <row r="131" spans="1:5" s="87" customFormat="1" ht="12.75">
      <c r="A131" s="86" t="s">
        <v>288</v>
      </c>
      <c r="B131" s="85" t="s">
        <v>60</v>
      </c>
      <c r="C131" s="86">
        <v>2005</v>
      </c>
      <c r="D131" s="85" t="s">
        <v>71</v>
      </c>
      <c r="E131" s="85" t="s">
        <v>389</v>
      </c>
    </row>
    <row r="132" spans="1:5" s="87" customFormat="1" ht="12.75">
      <c r="A132" s="86" t="s">
        <v>290</v>
      </c>
      <c r="B132" s="85" t="s">
        <v>149</v>
      </c>
      <c r="C132" s="86">
        <v>2005</v>
      </c>
      <c r="D132" s="85" t="s">
        <v>71</v>
      </c>
      <c r="E132" s="85" t="s">
        <v>390</v>
      </c>
    </row>
    <row r="133" spans="1:5" s="87" customFormat="1" ht="12.75">
      <c r="A133" s="86" t="s">
        <v>293</v>
      </c>
      <c r="B133" s="85" t="s">
        <v>391</v>
      </c>
      <c r="C133" s="86">
        <v>2005</v>
      </c>
      <c r="D133" s="85" t="s">
        <v>48</v>
      </c>
      <c r="E133" s="85" t="s">
        <v>392</v>
      </c>
    </row>
    <row r="134" spans="1:5" s="87" customFormat="1" ht="12.75">
      <c r="A134" s="86" t="s">
        <v>296</v>
      </c>
      <c r="B134" s="87" t="s">
        <v>393</v>
      </c>
      <c r="C134" s="88">
        <v>2006</v>
      </c>
      <c r="D134" s="87" t="s">
        <v>176</v>
      </c>
      <c r="E134" s="87" t="s">
        <v>394</v>
      </c>
    </row>
    <row r="135" s="86" customFormat="1" ht="12.75"/>
  </sheetData>
  <sheetProtection/>
  <mergeCells count="5">
    <mergeCell ref="A72:F72"/>
    <mergeCell ref="A1:F1"/>
    <mergeCell ref="A2:F2"/>
    <mergeCell ref="A3:F3"/>
    <mergeCell ref="A5:F5"/>
  </mergeCells>
  <printOptions/>
  <pageMargins left="0.7" right="0.7" top="0.3333333333333333" bottom="0.4791666666666667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29"/>
  <sheetViews>
    <sheetView view="pageLayout" workbookViewId="0" topLeftCell="A1">
      <selection activeCell="A1" sqref="A1:U1"/>
    </sheetView>
  </sheetViews>
  <sheetFormatPr defaultColWidth="9.00390625" defaultRowHeight="12.75"/>
  <cols>
    <col min="1" max="1" width="9.125" style="103" customWidth="1"/>
    <col min="2" max="2" width="21.375" style="103" customWidth="1"/>
    <col min="3" max="3" width="11.125" style="97" customWidth="1"/>
    <col min="4" max="4" width="13.00390625" style="184" customWidth="1"/>
    <col min="5" max="5" width="6.125" style="103" customWidth="1"/>
    <col min="6" max="6" width="6.625" style="103" customWidth="1"/>
    <col min="7" max="7" width="6.75390625" style="103" customWidth="1"/>
    <col min="8" max="8" width="5.375" style="103" customWidth="1"/>
    <col min="9" max="9" width="7.00390625" style="103" customWidth="1"/>
    <col min="10" max="10" width="5.625" style="103" customWidth="1"/>
    <col min="11" max="11" width="7.125" style="103" hidden="1" customWidth="1"/>
    <col min="12" max="12" width="0.12890625" style="103" customWidth="1"/>
    <col min="13" max="13" width="3.625" style="103" customWidth="1"/>
    <col min="14" max="14" width="9.00390625" style="103" customWidth="1"/>
    <col min="15" max="15" width="5.375" style="103" customWidth="1"/>
    <col min="16" max="16" width="4.75390625" style="103" hidden="1" customWidth="1"/>
    <col min="17" max="18" width="5.00390625" style="103" hidden="1" customWidth="1"/>
    <col min="19" max="19" width="4.625" style="103" hidden="1" customWidth="1"/>
    <col min="20" max="20" width="4.125" style="103" hidden="1" customWidth="1"/>
    <col min="21" max="21" width="5.375" style="185" customWidth="1"/>
    <col min="22" max="22" width="9.875" style="103" customWidth="1"/>
    <col min="23" max="16384" width="9.125" style="103" customWidth="1"/>
  </cols>
  <sheetData>
    <row r="1" spans="1:21" ht="27.75">
      <c r="A1" s="478" t="s">
        <v>434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</row>
    <row r="2" spans="1:21" ht="15.75">
      <c r="A2" s="479" t="s">
        <v>435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</row>
    <row r="3" spans="1:22" ht="23.25">
      <c r="A3" s="483" t="s">
        <v>436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104"/>
    </row>
    <row r="4" spans="1:22" ht="6.75" customHeight="1" thickBot="1">
      <c r="A4" s="105"/>
      <c r="B4" s="105"/>
      <c r="C4" s="96"/>
      <c r="D4" s="106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7"/>
      <c r="Q4" s="108"/>
      <c r="R4" s="108"/>
      <c r="S4" s="108"/>
      <c r="T4" s="109"/>
      <c r="U4" s="110"/>
      <c r="V4" s="104"/>
    </row>
    <row r="5" spans="1:22" ht="13.5" thickBot="1">
      <c r="A5" s="111" t="s">
        <v>437</v>
      </c>
      <c r="B5" s="112" t="s">
        <v>438</v>
      </c>
      <c r="C5" s="113" t="s">
        <v>91</v>
      </c>
      <c r="D5" s="114" t="s">
        <v>439</v>
      </c>
      <c r="E5" s="112" t="s">
        <v>440</v>
      </c>
      <c r="F5" s="112" t="s">
        <v>441</v>
      </c>
      <c r="G5" s="112" t="s">
        <v>442</v>
      </c>
      <c r="H5" s="112" t="s">
        <v>441</v>
      </c>
      <c r="I5" s="112" t="s">
        <v>443</v>
      </c>
      <c r="J5" s="112" t="s">
        <v>441</v>
      </c>
      <c r="K5" s="112"/>
      <c r="L5" s="112"/>
      <c r="M5" s="476" t="s">
        <v>444</v>
      </c>
      <c r="N5" s="477"/>
      <c r="O5" s="112" t="s">
        <v>441</v>
      </c>
      <c r="P5" s="115"/>
      <c r="Q5" s="116"/>
      <c r="R5" s="116"/>
      <c r="S5" s="116"/>
      <c r="T5" s="117"/>
      <c r="U5" s="118" t="s">
        <v>445</v>
      </c>
      <c r="V5" s="104" t="s">
        <v>446</v>
      </c>
    </row>
    <row r="6" spans="1:26" ht="12.75" customHeight="1">
      <c r="A6" s="119">
        <f aca="true" t="shared" si="0" ref="A6:A47">SUM(F6+H6+J6+L6+O6)</f>
        <v>1389</v>
      </c>
      <c r="B6" s="120" t="s">
        <v>63</v>
      </c>
      <c r="C6" s="121">
        <v>2004</v>
      </c>
      <c r="D6" s="122" t="s">
        <v>447</v>
      </c>
      <c r="E6" s="123" t="s">
        <v>448</v>
      </c>
      <c r="F6" s="124">
        <f aca="true" t="shared" si="1" ref="F6:F47">IF(E6&lt;&gt;0,INT(58.015*(11.5-E6)^1.81),0)</f>
        <v>311</v>
      </c>
      <c r="G6" s="125" t="s">
        <v>449</v>
      </c>
      <c r="H6" s="126">
        <f aca="true" t="shared" si="2" ref="H6:H47">IF(G6&lt;&gt;0,INT(0.14354*((G6*100)-220)^1.4),0)</f>
        <v>261</v>
      </c>
      <c r="I6" s="126" t="s">
        <v>450</v>
      </c>
      <c r="J6" s="126">
        <f aca="true" t="shared" si="3" ref="J6:J47">IF(I6&lt;&gt;0,INT(5.33*(I6-10)^1.1),0)</f>
        <v>202</v>
      </c>
      <c r="K6" s="126"/>
      <c r="L6" s="126"/>
      <c r="M6" s="125" t="s">
        <v>49</v>
      </c>
      <c r="N6" s="125" t="s">
        <v>451</v>
      </c>
      <c r="O6" s="126">
        <f aca="true" t="shared" si="4" ref="O6:O47">IF(M6+N6&lt;&gt;0,INT(0.19889*(185-((M6*60)+N6))^1.88),0)</f>
        <v>615</v>
      </c>
      <c r="P6" s="126"/>
      <c r="Q6" s="126"/>
      <c r="R6" s="126"/>
      <c r="S6" s="126"/>
      <c r="T6" s="126"/>
      <c r="U6" s="127" t="s">
        <v>49</v>
      </c>
      <c r="V6" s="104" t="s">
        <v>452</v>
      </c>
      <c r="W6" s="104"/>
      <c r="X6" s="104"/>
      <c r="Y6" s="104"/>
      <c r="Z6" s="104"/>
    </row>
    <row r="7" spans="1:26" ht="12.75" customHeight="1">
      <c r="A7" s="128">
        <f t="shared" si="0"/>
        <v>1286</v>
      </c>
      <c r="B7" s="129" t="s">
        <v>453</v>
      </c>
      <c r="C7" s="129" t="s">
        <v>454</v>
      </c>
      <c r="D7" s="130" t="s">
        <v>455</v>
      </c>
      <c r="E7" s="131" t="s">
        <v>456</v>
      </c>
      <c r="F7" s="132">
        <f t="shared" si="1"/>
        <v>371</v>
      </c>
      <c r="G7" s="133" t="s">
        <v>457</v>
      </c>
      <c r="H7" s="133">
        <f t="shared" si="2"/>
        <v>196</v>
      </c>
      <c r="I7" s="133" t="s">
        <v>458</v>
      </c>
      <c r="J7" s="133">
        <f t="shared" si="3"/>
        <v>158</v>
      </c>
      <c r="K7" s="133"/>
      <c r="L7" s="133"/>
      <c r="M7" s="133" t="s">
        <v>49</v>
      </c>
      <c r="N7" s="133" t="s">
        <v>459</v>
      </c>
      <c r="O7" s="133">
        <f t="shared" si="4"/>
        <v>561</v>
      </c>
      <c r="P7" s="133"/>
      <c r="Q7" s="133"/>
      <c r="R7" s="133"/>
      <c r="S7" s="133"/>
      <c r="T7" s="133"/>
      <c r="U7" s="134" t="s">
        <v>1</v>
      </c>
      <c r="V7" s="135" t="s">
        <v>460</v>
      </c>
      <c r="W7" s="104"/>
      <c r="X7" s="104"/>
      <c r="Y7" s="104"/>
      <c r="Z7" s="104"/>
    </row>
    <row r="8" spans="1:26" ht="12.75" customHeight="1">
      <c r="A8" s="136">
        <f t="shared" si="0"/>
        <v>1213</v>
      </c>
      <c r="B8" s="137" t="s">
        <v>61</v>
      </c>
      <c r="C8" s="138" t="s">
        <v>461</v>
      </c>
      <c r="D8" s="139" t="s">
        <v>462</v>
      </c>
      <c r="E8" s="133" t="s">
        <v>463</v>
      </c>
      <c r="F8" s="132">
        <f t="shared" si="1"/>
        <v>218</v>
      </c>
      <c r="G8" s="133" t="s">
        <v>464</v>
      </c>
      <c r="H8" s="133">
        <f t="shared" si="2"/>
        <v>174</v>
      </c>
      <c r="I8" s="140" t="s">
        <v>465</v>
      </c>
      <c r="J8" s="133">
        <f t="shared" si="3"/>
        <v>240</v>
      </c>
      <c r="K8" s="133"/>
      <c r="L8" s="133"/>
      <c r="M8" s="140" t="s">
        <v>49</v>
      </c>
      <c r="N8" s="140" t="s">
        <v>466</v>
      </c>
      <c r="O8" s="133">
        <f t="shared" si="4"/>
        <v>581</v>
      </c>
      <c r="P8" s="133"/>
      <c r="Q8" s="133"/>
      <c r="R8" s="133"/>
      <c r="S8" s="133"/>
      <c r="T8" s="133"/>
      <c r="U8" s="134" t="s">
        <v>2</v>
      </c>
      <c r="V8" s="104" t="s">
        <v>467</v>
      </c>
      <c r="W8" s="104"/>
      <c r="X8" s="104"/>
      <c r="Y8" s="104"/>
      <c r="Z8" s="104"/>
    </row>
    <row r="9" spans="1:26" ht="12.75" customHeight="1">
      <c r="A9" s="141">
        <f t="shared" si="0"/>
        <v>1172</v>
      </c>
      <c r="B9" s="142" t="s">
        <v>468</v>
      </c>
      <c r="C9" s="143">
        <v>38082</v>
      </c>
      <c r="D9" s="144" t="s">
        <v>469</v>
      </c>
      <c r="E9" s="140" t="s">
        <v>470</v>
      </c>
      <c r="F9" s="132">
        <f t="shared" si="1"/>
        <v>266</v>
      </c>
      <c r="G9" s="145" t="s">
        <v>471</v>
      </c>
      <c r="H9" s="133">
        <f t="shared" si="2"/>
        <v>229</v>
      </c>
      <c r="I9" s="131" t="s">
        <v>472</v>
      </c>
      <c r="J9" s="133">
        <f t="shared" si="3"/>
        <v>322</v>
      </c>
      <c r="K9" s="133"/>
      <c r="L9" s="133"/>
      <c r="M9" s="133" t="s">
        <v>1</v>
      </c>
      <c r="N9" s="133" t="s">
        <v>473</v>
      </c>
      <c r="O9" s="133">
        <f t="shared" si="4"/>
        <v>355</v>
      </c>
      <c r="P9" s="133"/>
      <c r="Q9" s="133"/>
      <c r="R9" s="133"/>
      <c r="S9" s="133"/>
      <c r="T9" s="133"/>
      <c r="U9" s="134" t="s">
        <v>3</v>
      </c>
      <c r="V9" s="104" t="s">
        <v>422</v>
      </c>
      <c r="W9" s="104"/>
      <c r="X9" s="104"/>
      <c r="Y9" s="104"/>
      <c r="Z9" s="104"/>
    </row>
    <row r="10" spans="1:26" ht="12.75" customHeight="1">
      <c r="A10" s="141">
        <f t="shared" si="0"/>
        <v>1112</v>
      </c>
      <c r="B10" s="146" t="s">
        <v>169</v>
      </c>
      <c r="C10" s="147">
        <v>38048</v>
      </c>
      <c r="D10" s="144" t="s">
        <v>469</v>
      </c>
      <c r="E10" s="133" t="s">
        <v>474</v>
      </c>
      <c r="F10" s="132">
        <f t="shared" si="1"/>
        <v>192</v>
      </c>
      <c r="G10" s="133" t="s">
        <v>475</v>
      </c>
      <c r="H10" s="133">
        <f t="shared" si="2"/>
        <v>176</v>
      </c>
      <c r="I10" s="145" t="s">
        <v>476</v>
      </c>
      <c r="J10" s="133">
        <f t="shared" si="3"/>
        <v>248</v>
      </c>
      <c r="K10" s="133"/>
      <c r="L10" s="133"/>
      <c r="M10" s="133" t="s">
        <v>1</v>
      </c>
      <c r="N10" s="133" t="s">
        <v>477</v>
      </c>
      <c r="O10" s="133">
        <f t="shared" si="4"/>
        <v>496</v>
      </c>
      <c r="P10" s="133"/>
      <c r="Q10" s="133"/>
      <c r="R10" s="133"/>
      <c r="S10" s="133"/>
      <c r="T10" s="133"/>
      <c r="U10" s="134" t="s">
        <v>4</v>
      </c>
      <c r="V10" s="104" t="s">
        <v>478</v>
      </c>
      <c r="W10" s="104"/>
      <c r="X10" s="104"/>
      <c r="Y10" s="104"/>
      <c r="Z10" s="104"/>
    </row>
    <row r="11" spans="1:26" ht="12.75" customHeight="1">
      <c r="A11" s="141">
        <f t="shared" si="0"/>
        <v>1101</v>
      </c>
      <c r="B11" s="148" t="s">
        <v>143</v>
      </c>
      <c r="C11" s="147">
        <v>38407</v>
      </c>
      <c r="D11" s="144" t="s">
        <v>469</v>
      </c>
      <c r="E11" s="133" t="s">
        <v>479</v>
      </c>
      <c r="F11" s="132">
        <f t="shared" si="1"/>
        <v>224</v>
      </c>
      <c r="G11" s="133" t="s">
        <v>475</v>
      </c>
      <c r="H11" s="133">
        <f t="shared" si="2"/>
        <v>176</v>
      </c>
      <c r="I11" s="133" t="s">
        <v>480</v>
      </c>
      <c r="J11" s="133">
        <f t="shared" si="3"/>
        <v>199</v>
      </c>
      <c r="K11" s="133"/>
      <c r="L11" s="133"/>
      <c r="M11" s="133" t="s">
        <v>1</v>
      </c>
      <c r="N11" s="133" t="s">
        <v>481</v>
      </c>
      <c r="O11" s="133">
        <f t="shared" si="4"/>
        <v>502</v>
      </c>
      <c r="P11" s="133"/>
      <c r="Q11" s="133"/>
      <c r="R11" s="133"/>
      <c r="S11" s="133"/>
      <c r="T11" s="133"/>
      <c r="U11" s="134" t="s">
        <v>5</v>
      </c>
      <c r="V11" s="104" t="s">
        <v>424</v>
      </c>
      <c r="W11" s="104"/>
      <c r="X11" s="104"/>
      <c r="Y11" s="104"/>
      <c r="Z11" s="104"/>
    </row>
    <row r="12" spans="1:26" ht="12.75" customHeight="1">
      <c r="A12" s="141">
        <f t="shared" si="0"/>
        <v>1090</v>
      </c>
      <c r="B12" s="149" t="s">
        <v>62</v>
      </c>
      <c r="C12" s="150" t="s">
        <v>461</v>
      </c>
      <c r="D12" s="151" t="s">
        <v>462</v>
      </c>
      <c r="E12" s="133" t="s">
        <v>482</v>
      </c>
      <c r="F12" s="132">
        <f t="shared" si="1"/>
        <v>163</v>
      </c>
      <c r="G12" s="140" t="s">
        <v>483</v>
      </c>
      <c r="H12" s="133">
        <f t="shared" si="2"/>
        <v>224</v>
      </c>
      <c r="I12" s="133" t="s">
        <v>484</v>
      </c>
      <c r="J12" s="133">
        <f t="shared" si="3"/>
        <v>115</v>
      </c>
      <c r="K12" s="133"/>
      <c r="L12" s="133"/>
      <c r="M12" s="145" t="s">
        <v>49</v>
      </c>
      <c r="N12" s="145" t="s">
        <v>485</v>
      </c>
      <c r="O12" s="133">
        <f t="shared" si="4"/>
        <v>588</v>
      </c>
      <c r="P12" s="133"/>
      <c r="Q12" s="133"/>
      <c r="R12" s="133"/>
      <c r="S12" s="133"/>
      <c r="T12" s="133"/>
      <c r="U12" s="134" t="s">
        <v>6</v>
      </c>
      <c r="V12" s="104" t="s">
        <v>425</v>
      </c>
      <c r="W12" s="104"/>
      <c r="X12" s="104"/>
      <c r="Y12" s="104"/>
      <c r="Z12" s="104"/>
    </row>
    <row r="13" spans="1:26" ht="12.75" customHeight="1">
      <c r="A13" s="141">
        <f t="shared" si="0"/>
        <v>1065</v>
      </c>
      <c r="B13" s="148" t="s">
        <v>486</v>
      </c>
      <c r="C13" s="146">
        <v>2004</v>
      </c>
      <c r="D13" s="152" t="s">
        <v>447</v>
      </c>
      <c r="E13" s="133" t="s">
        <v>487</v>
      </c>
      <c r="F13" s="132">
        <f t="shared" si="1"/>
        <v>261</v>
      </c>
      <c r="G13" s="133" t="s">
        <v>488</v>
      </c>
      <c r="H13" s="133">
        <f t="shared" si="2"/>
        <v>214</v>
      </c>
      <c r="I13" s="133" t="s">
        <v>489</v>
      </c>
      <c r="J13" s="133">
        <f t="shared" si="3"/>
        <v>216</v>
      </c>
      <c r="K13" s="133"/>
      <c r="L13" s="133"/>
      <c r="M13" s="133" t="s">
        <v>1</v>
      </c>
      <c r="N13" s="133" t="s">
        <v>490</v>
      </c>
      <c r="O13" s="133">
        <f t="shared" si="4"/>
        <v>374</v>
      </c>
      <c r="P13" s="133"/>
      <c r="Q13" s="133"/>
      <c r="R13" s="133"/>
      <c r="S13" s="133"/>
      <c r="T13" s="133"/>
      <c r="U13" s="134" t="s">
        <v>7</v>
      </c>
      <c r="V13" s="104" t="s">
        <v>51</v>
      </c>
      <c r="W13" s="104"/>
      <c r="X13" s="104"/>
      <c r="Y13" s="104"/>
      <c r="Z13" s="104"/>
    </row>
    <row r="14" spans="1:26" ht="12.75" customHeight="1">
      <c r="A14" s="141">
        <f t="shared" si="0"/>
        <v>1003</v>
      </c>
      <c r="B14" s="148" t="s">
        <v>311</v>
      </c>
      <c r="C14" s="147">
        <v>38896</v>
      </c>
      <c r="D14" s="144" t="s">
        <v>469</v>
      </c>
      <c r="E14" s="133" t="s">
        <v>491</v>
      </c>
      <c r="F14" s="132">
        <f t="shared" si="1"/>
        <v>142</v>
      </c>
      <c r="G14" s="133" t="s">
        <v>492</v>
      </c>
      <c r="H14" s="133">
        <f t="shared" si="2"/>
        <v>84</v>
      </c>
      <c r="I14" s="133" t="s">
        <v>493</v>
      </c>
      <c r="J14" s="133">
        <f t="shared" si="3"/>
        <v>221</v>
      </c>
      <c r="K14" s="133"/>
      <c r="L14" s="133"/>
      <c r="M14" s="133" t="s">
        <v>49</v>
      </c>
      <c r="N14" s="133" t="s">
        <v>494</v>
      </c>
      <c r="O14" s="133">
        <f t="shared" si="4"/>
        <v>556</v>
      </c>
      <c r="P14" s="133"/>
      <c r="Q14" s="133"/>
      <c r="R14" s="133"/>
      <c r="S14" s="133"/>
      <c r="T14" s="133"/>
      <c r="U14" s="134" t="s">
        <v>8</v>
      </c>
      <c r="V14" s="104" t="s">
        <v>495</v>
      </c>
      <c r="W14" s="104"/>
      <c r="X14" s="104"/>
      <c r="Y14" s="104"/>
      <c r="Z14" s="104"/>
    </row>
    <row r="15" spans="1:26" ht="12.75" customHeight="1">
      <c r="A15" s="141">
        <f t="shared" si="0"/>
        <v>986</v>
      </c>
      <c r="B15" s="148" t="s">
        <v>64</v>
      </c>
      <c r="C15" s="146">
        <v>2004</v>
      </c>
      <c r="D15" s="153" t="s">
        <v>447</v>
      </c>
      <c r="E15" s="133" t="s">
        <v>496</v>
      </c>
      <c r="F15" s="132">
        <f t="shared" si="1"/>
        <v>251</v>
      </c>
      <c r="G15" s="133" t="s">
        <v>497</v>
      </c>
      <c r="H15" s="133">
        <f t="shared" si="2"/>
        <v>177</v>
      </c>
      <c r="I15" s="133" t="s">
        <v>498</v>
      </c>
      <c r="J15" s="133">
        <f t="shared" si="3"/>
        <v>222</v>
      </c>
      <c r="K15" s="133"/>
      <c r="L15" s="133"/>
      <c r="M15" s="133" t="s">
        <v>1</v>
      </c>
      <c r="N15" s="133" t="s">
        <v>499</v>
      </c>
      <c r="O15" s="133">
        <f t="shared" si="4"/>
        <v>336</v>
      </c>
      <c r="P15" s="133"/>
      <c r="Q15" s="133"/>
      <c r="R15" s="133"/>
      <c r="S15" s="133"/>
      <c r="T15" s="133"/>
      <c r="U15" s="134" t="s">
        <v>9</v>
      </c>
      <c r="V15" s="104" t="s">
        <v>500</v>
      </c>
      <c r="W15" s="104"/>
      <c r="X15" s="104"/>
      <c r="Y15" s="104"/>
      <c r="Z15" s="104"/>
    </row>
    <row r="16" spans="1:27" ht="12.75" customHeight="1">
      <c r="A16" s="141">
        <f t="shared" si="0"/>
        <v>984</v>
      </c>
      <c r="B16" s="154" t="s">
        <v>501</v>
      </c>
      <c r="C16" s="155">
        <v>38140</v>
      </c>
      <c r="D16" s="156" t="s">
        <v>48</v>
      </c>
      <c r="E16" s="133" t="s">
        <v>502</v>
      </c>
      <c r="F16" s="132">
        <f t="shared" si="1"/>
        <v>199</v>
      </c>
      <c r="G16" s="133" t="s">
        <v>503</v>
      </c>
      <c r="H16" s="133">
        <f t="shared" si="2"/>
        <v>147</v>
      </c>
      <c r="I16" s="133" t="s">
        <v>504</v>
      </c>
      <c r="J16" s="133">
        <f t="shared" si="3"/>
        <v>101</v>
      </c>
      <c r="K16" s="133"/>
      <c r="L16" s="133"/>
      <c r="M16" s="133" t="s">
        <v>49</v>
      </c>
      <c r="N16" s="133" t="s">
        <v>505</v>
      </c>
      <c r="O16" s="133">
        <f t="shared" si="4"/>
        <v>537</v>
      </c>
      <c r="P16" s="133"/>
      <c r="Q16" s="133"/>
      <c r="R16" s="133"/>
      <c r="S16" s="133"/>
      <c r="T16" s="133"/>
      <c r="U16" s="157" t="s">
        <v>10</v>
      </c>
      <c r="V16" s="104" t="s">
        <v>431</v>
      </c>
      <c r="W16" s="104"/>
      <c r="Z16" s="158"/>
      <c r="AA16" s="159"/>
    </row>
    <row r="17" spans="1:27" ht="12.75" customHeight="1">
      <c r="A17" s="141">
        <f t="shared" si="0"/>
        <v>894</v>
      </c>
      <c r="B17" s="146" t="s">
        <v>506</v>
      </c>
      <c r="C17" s="147">
        <v>38266</v>
      </c>
      <c r="D17" s="152" t="s">
        <v>507</v>
      </c>
      <c r="E17" s="133" t="s">
        <v>508</v>
      </c>
      <c r="F17" s="132">
        <f t="shared" si="1"/>
        <v>97</v>
      </c>
      <c r="G17" s="133" t="s">
        <v>509</v>
      </c>
      <c r="H17" s="133">
        <f t="shared" si="2"/>
        <v>126</v>
      </c>
      <c r="I17" s="133" t="s">
        <v>510</v>
      </c>
      <c r="J17" s="133">
        <f t="shared" si="3"/>
        <v>160</v>
      </c>
      <c r="K17" s="133"/>
      <c r="L17" s="133"/>
      <c r="M17" s="133" t="s">
        <v>49</v>
      </c>
      <c r="N17" s="133" t="s">
        <v>511</v>
      </c>
      <c r="O17" s="133">
        <f t="shared" si="4"/>
        <v>511</v>
      </c>
      <c r="P17" s="133"/>
      <c r="Q17" s="133"/>
      <c r="R17" s="133"/>
      <c r="S17" s="133"/>
      <c r="T17" s="133"/>
      <c r="U17" s="134" t="s">
        <v>512</v>
      </c>
      <c r="V17" s="104" t="s">
        <v>513</v>
      </c>
      <c r="W17" s="104"/>
      <c r="Z17" s="158"/>
      <c r="AA17" s="159"/>
    </row>
    <row r="18" spans="1:27" ht="12.75" customHeight="1">
      <c r="A18" s="141">
        <f t="shared" si="0"/>
        <v>886</v>
      </c>
      <c r="B18" s="146" t="s">
        <v>514</v>
      </c>
      <c r="C18" s="147">
        <v>38133</v>
      </c>
      <c r="D18" s="152" t="s">
        <v>507</v>
      </c>
      <c r="E18" s="133" t="s">
        <v>515</v>
      </c>
      <c r="F18" s="132">
        <f t="shared" si="1"/>
        <v>188</v>
      </c>
      <c r="G18" s="133" t="s">
        <v>516</v>
      </c>
      <c r="H18" s="133">
        <f t="shared" si="2"/>
        <v>135</v>
      </c>
      <c r="I18" s="133" t="s">
        <v>517</v>
      </c>
      <c r="J18" s="133">
        <f t="shared" si="3"/>
        <v>141</v>
      </c>
      <c r="K18" s="133"/>
      <c r="L18" s="133"/>
      <c r="M18" s="133" t="s">
        <v>1</v>
      </c>
      <c r="N18" s="133" t="s">
        <v>518</v>
      </c>
      <c r="O18" s="133">
        <f t="shared" si="4"/>
        <v>422</v>
      </c>
      <c r="P18" s="133"/>
      <c r="Q18" s="133"/>
      <c r="R18" s="133"/>
      <c r="S18" s="133"/>
      <c r="T18" s="133"/>
      <c r="U18" s="134" t="s">
        <v>519</v>
      </c>
      <c r="V18" s="104" t="s">
        <v>432</v>
      </c>
      <c r="W18" s="104"/>
      <c r="Z18" s="158"/>
      <c r="AA18" s="159"/>
    </row>
    <row r="19" spans="1:27" ht="12.75" customHeight="1">
      <c r="A19" s="141">
        <f t="shared" si="0"/>
        <v>884</v>
      </c>
      <c r="B19" s="160" t="s">
        <v>146</v>
      </c>
      <c r="C19" s="155">
        <v>38068</v>
      </c>
      <c r="D19" s="156" t="s">
        <v>48</v>
      </c>
      <c r="E19" s="133" t="s">
        <v>520</v>
      </c>
      <c r="F19" s="132">
        <f t="shared" si="1"/>
        <v>128</v>
      </c>
      <c r="G19" s="133" t="s">
        <v>503</v>
      </c>
      <c r="H19" s="133">
        <f t="shared" si="2"/>
        <v>147</v>
      </c>
      <c r="I19" s="133" t="s">
        <v>521</v>
      </c>
      <c r="J19" s="133">
        <f t="shared" si="3"/>
        <v>222</v>
      </c>
      <c r="K19" s="133"/>
      <c r="L19" s="133"/>
      <c r="M19" s="133" t="s">
        <v>1</v>
      </c>
      <c r="N19" s="133" t="s">
        <v>522</v>
      </c>
      <c r="O19" s="133">
        <f t="shared" si="4"/>
        <v>387</v>
      </c>
      <c r="P19" s="133"/>
      <c r="Q19" s="133"/>
      <c r="R19" s="133"/>
      <c r="S19" s="133"/>
      <c r="T19" s="133"/>
      <c r="U19" s="134" t="s">
        <v>432</v>
      </c>
      <c r="V19" s="104" t="s">
        <v>519</v>
      </c>
      <c r="W19" s="104"/>
      <c r="Z19" s="158"/>
      <c r="AA19" s="159"/>
    </row>
    <row r="20" spans="1:27" ht="12.75" customHeight="1">
      <c r="A20" s="141">
        <f t="shared" si="0"/>
        <v>844</v>
      </c>
      <c r="B20" s="148" t="s">
        <v>65</v>
      </c>
      <c r="C20" s="146">
        <v>2004</v>
      </c>
      <c r="D20" s="152" t="s">
        <v>447</v>
      </c>
      <c r="E20" s="133" t="s">
        <v>523</v>
      </c>
      <c r="F20" s="132">
        <f t="shared" si="1"/>
        <v>151</v>
      </c>
      <c r="G20" s="133" t="s">
        <v>524</v>
      </c>
      <c r="H20" s="133">
        <f t="shared" si="2"/>
        <v>140</v>
      </c>
      <c r="I20" s="133" t="s">
        <v>525</v>
      </c>
      <c r="J20" s="133">
        <f t="shared" si="3"/>
        <v>159</v>
      </c>
      <c r="K20" s="133"/>
      <c r="L20" s="133"/>
      <c r="M20" s="133" t="s">
        <v>1</v>
      </c>
      <c r="N20" s="133" t="s">
        <v>526</v>
      </c>
      <c r="O20" s="133">
        <f t="shared" si="4"/>
        <v>394</v>
      </c>
      <c r="P20" s="133"/>
      <c r="Q20" s="133"/>
      <c r="R20" s="133"/>
      <c r="S20" s="133"/>
      <c r="T20" s="133"/>
      <c r="U20" s="134" t="s">
        <v>513</v>
      </c>
      <c r="V20" s="104" t="s">
        <v>512</v>
      </c>
      <c r="W20" s="104"/>
      <c r="Z20" s="158"/>
      <c r="AA20" s="159"/>
    </row>
    <row r="21" spans="1:27" ht="12.75" customHeight="1">
      <c r="A21" s="141">
        <f t="shared" si="0"/>
        <v>825</v>
      </c>
      <c r="B21" s="161" t="s">
        <v>68</v>
      </c>
      <c r="C21" s="150" t="s">
        <v>527</v>
      </c>
      <c r="D21" s="151" t="s">
        <v>462</v>
      </c>
      <c r="E21" s="133" t="s">
        <v>528</v>
      </c>
      <c r="F21" s="132">
        <f t="shared" si="1"/>
        <v>158</v>
      </c>
      <c r="G21" s="133" t="s">
        <v>529</v>
      </c>
      <c r="H21" s="133">
        <f t="shared" si="2"/>
        <v>125</v>
      </c>
      <c r="I21" s="133" t="s">
        <v>530</v>
      </c>
      <c r="J21" s="133">
        <f t="shared" si="3"/>
        <v>115</v>
      </c>
      <c r="K21" s="133"/>
      <c r="L21" s="133"/>
      <c r="M21" s="133" t="s">
        <v>1</v>
      </c>
      <c r="N21" s="133" t="s">
        <v>531</v>
      </c>
      <c r="O21" s="133">
        <f t="shared" si="4"/>
        <v>427</v>
      </c>
      <c r="P21" s="133"/>
      <c r="Q21" s="133"/>
      <c r="R21" s="133"/>
      <c r="S21" s="133"/>
      <c r="T21" s="133"/>
      <c r="U21" s="134" t="s">
        <v>431</v>
      </c>
      <c r="V21" s="104" t="s">
        <v>10</v>
      </c>
      <c r="W21" s="104"/>
      <c r="Z21" s="158"/>
      <c r="AA21" s="159"/>
    </row>
    <row r="22" spans="1:27" ht="12.75" customHeight="1">
      <c r="A22" s="141">
        <f t="shared" si="0"/>
        <v>820</v>
      </c>
      <c r="B22" s="162" t="s">
        <v>69</v>
      </c>
      <c r="C22" s="147">
        <v>38140</v>
      </c>
      <c r="D22" s="151" t="s">
        <v>462</v>
      </c>
      <c r="E22" s="133" t="s">
        <v>463</v>
      </c>
      <c r="F22" s="132">
        <f t="shared" si="1"/>
        <v>218</v>
      </c>
      <c r="G22" s="133" t="s">
        <v>532</v>
      </c>
      <c r="H22" s="133">
        <f t="shared" si="2"/>
        <v>193</v>
      </c>
      <c r="I22" s="133" t="s">
        <v>533</v>
      </c>
      <c r="J22" s="133">
        <f t="shared" si="3"/>
        <v>50</v>
      </c>
      <c r="K22" s="133"/>
      <c r="L22" s="133"/>
      <c r="M22" s="133" t="s">
        <v>1</v>
      </c>
      <c r="N22" s="133" t="s">
        <v>534</v>
      </c>
      <c r="O22" s="133">
        <f t="shared" si="4"/>
        <v>359</v>
      </c>
      <c r="P22" s="133"/>
      <c r="Q22" s="133"/>
      <c r="R22" s="133"/>
      <c r="S22" s="133"/>
      <c r="T22" s="133"/>
      <c r="U22" s="134" t="s">
        <v>500</v>
      </c>
      <c r="V22" s="104" t="s">
        <v>9</v>
      </c>
      <c r="W22" s="104"/>
      <c r="Z22" s="158"/>
      <c r="AA22" s="159"/>
    </row>
    <row r="23" spans="1:27" ht="12.75" customHeight="1">
      <c r="A23" s="141">
        <f t="shared" si="0"/>
        <v>791</v>
      </c>
      <c r="B23" s="146" t="s">
        <v>160</v>
      </c>
      <c r="C23" s="147">
        <v>38243</v>
      </c>
      <c r="D23" s="144" t="s">
        <v>469</v>
      </c>
      <c r="E23" s="133" t="s">
        <v>535</v>
      </c>
      <c r="F23" s="132">
        <f t="shared" si="1"/>
        <v>132</v>
      </c>
      <c r="G23" s="133" t="s">
        <v>536</v>
      </c>
      <c r="H23" s="133">
        <f t="shared" si="2"/>
        <v>121</v>
      </c>
      <c r="I23" s="133" t="s">
        <v>537</v>
      </c>
      <c r="J23" s="133">
        <f t="shared" si="3"/>
        <v>227</v>
      </c>
      <c r="K23" s="133"/>
      <c r="L23" s="133"/>
      <c r="M23" s="133" t="s">
        <v>1</v>
      </c>
      <c r="N23" s="133" t="s">
        <v>538</v>
      </c>
      <c r="O23" s="133">
        <f t="shared" si="4"/>
        <v>311</v>
      </c>
      <c r="P23" s="133"/>
      <c r="Q23" s="133"/>
      <c r="R23" s="133"/>
      <c r="S23" s="133"/>
      <c r="T23" s="133"/>
      <c r="U23" s="134" t="s">
        <v>495</v>
      </c>
      <c r="V23" s="104" t="s">
        <v>8</v>
      </c>
      <c r="W23" s="104"/>
      <c r="Z23" s="158"/>
      <c r="AA23" s="159"/>
    </row>
    <row r="24" spans="1:27" ht="12.75" customHeight="1">
      <c r="A24" s="141">
        <f t="shared" si="0"/>
        <v>786</v>
      </c>
      <c r="B24" s="146" t="s">
        <v>325</v>
      </c>
      <c r="C24" s="147">
        <v>38775</v>
      </c>
      <c r="D24" s="144" t="s">
        <v>469</v>
      </c>
      <c r="E24" s="133" t="s">
        <v>539</v>
      </c>
      <c r="F24" s="132">
        <f t="shared" si="1"/>
        <v>119</v>
      </c>
      <c r="G24" s="133" t="s">
        <v>540</v>
      </c>
      <c r="H24" s="133">
        <f t="shared" si="2"/>
        <v>107</v>
      </c>
      <c r="I24" s="133" t="s">
        <v>541</v>
      </c>
      <c r="J24" s="133">
        <f t="shared" si="3"/>
        <v>101</v>
      </c>
      <c r="K24" s="133"/>
      <c r="L24" s="133"/>
      <c r="M24" s="133" t="s">
        <v>1</v>
      </c>
      <c r="N24" s="133" t="s">
        <v>542</v>
      </c>
      <c r="O24" s="133">
        <f t="shared" si="4"/>
        <v>459</v>
      </c>
      <c r="P24" s="133"/>
      <c r="Q24" s="133"/>
      <c r="R24" s="133"/>
      <c r="S24" s="133"/>
      <c r="T24" s="133"/>
      <c r="U24" s="134" t="s">
        <v>51</v>
      </c>
      <c r="V24" s="104" t="s">
        <v>7</v>
      </c>
      <c r="W24" s="104"/>
      <c r="Z24" s="158"/>
      <c r="AA24" s="159"/>
    </row>
    <row r="25" spans="1:27" ht="12.75" customHeight="1">
      <c r="A25" s="141">
        <f t="shared" si="0"/>
        <v>785</v>
      </c>
      <c r="B25" s="148" t="s">
        <v>54</v>
      </c>
      <c r="C25" s="146">
        <v>2005</v>
      </c>
      <c r="D25" s="152" t="s">
        <v>447</v>
      </c>
      <c r="E25" s="133" t="s">
        <v>543</v>
      </c>
      <c r="F25" s="132">
        <f t="shared" si="1"/>
        <v>166</v>
      </c>
      <c r="G25" s="133" t="s">
        <v>544</v>
      </c>
      <c r="H25" s="133">
        <f t="shared" si="2"/>
        <v>167</v>
      </c>
      <c r="I25" s="133" t="s">
        <v>545</v>
      </c>
      <c r="J25" s="133">
        <f t="shared" si="3"/>
        <v>148</v>
      </c>
      <c r="K25" s="133"/>
      <c r="L25" s="133"/>
      <c r="M25" s="133" t="s">
        <v>1</v>
      </c>
      <c r="N25" s="133" t="s">
        <v>546</v>
      </c>
      <c r="O25" s="133">
        <f t="shared" si="4"/>
        <v>304</v>
      </c>
      <c r="P25" s="133"/>
      <c r="Q25" s="133"/>
      <c r="R25" s="133"/>
      <c r="S25" s="133"/>
      <c r="T25" s="133"/>
      <c r="U25" s="134" t="s">
        <v>425</v>
      </c>
      <c r="V25" s="104" t="s">
        <v>6</v>
      </c>
      <c r="W25" s="104"/>
      <c r="Z25" s="158"/>
      <c r="AA25" s="159"/>
    </row>
    <row r="26" spans="1:27" ht="12.75" customHeight="1">
      <c r="A26" s="141">
        <f t="shared" si="0"/>
        <v>747</v>
      </c>
      <c r="B26" s="154" t="s">
        <v>547</v>
      </c>
      <c r="C26" s="155">
        <v>38561</v>
      </c>
      <c r="D26" s="156" t="s">
        <v>48</v>
      </c>
      <c r="E26" s="133" t="s">
        <v>548</v>
      </c>
      <c r="F26" s="132">
        <f t="shared" si="1"/>
        <v>156</v>
      </c>
      <c r="G26" s="133" t="s">
        <v>549</v>
      </c>
      <c r="H26" s="133">
        <f t="shared" si="2"/>
        <v>122</v>
      </c>
      <c r="I26" s="133" t="s">
        <v>550</v>
      </c>
      <c r="J26" s="133">
        <f t="shared" si="3"/>
        <v>160</v>
      </c>
      <c r="K26" s="133"/>
      <c r="L26" s="133"/>
      <c r="M26" s="133" t="s">
        <v>1</v>
      </c>
      <c r="N26" s="133" t="s">
        <v>551</v>
      </c>
      <c r="O26" s="133">
        <f t="shared" si="4"/>
        <v>309</v>
      </c>
      <c r="P26" s="133"/>
      <c r="Q26" s="133"/>
      <c r="R26" s="133"/>
      <c r="S26" s="133"/>
      <c r="T26" s="133"/>
      <c r="U26" s="134" t="s">
        <v>424</v>
      </c>
      <c r="V26" s="104" t="s">
        <v>5</v>
      </c>
      <c r="W26" s="104"/>
      <c r="Z26" s="105"/>
      <c r="AA26" s="159"/>
    </row>
    <row r="27" spans="1:27" ht="12.75">
      <c r="A27" s="141">
        <f t="shared" si="0"/>
        <v>735</v>
      </c>
      <c r="B27" s="160" t="s">
        <v>552</v>
      </c>
      <c r="C27" s="155">
        <v>38184</v>
      </c>
      <c r="D27" s="156" t="s">
        <v>48</v>
      </c>
      <c r="E27" s="133" t="s">
        <v>553</v>
      </c>
      <c r="F27" s="132">
        <f t="shared" si="1"/>
        <v>203</v>
      </c>
      <c r="G27" s="133" t="s">
        <v>554</v>
      </c>
      <c r="H27" s="133">
        <f t="shared" si="2"/>
        <v>136</v>
      </c>
      <c r="I27" s="133" t="s">
        <v>555</v>
      </c>
      <c r="J27" s="133">
        <f t="shared" si="3"/>
        <v>132</v>
      </c>
      <c r="K27" s="133"/>
      <c r="L27" s="133"/>
      <c r="M27" s="133" t="s">
        <v>1</v>
      </c>
      <c r="N27" s="133" t="s">
        <v>556</v>
      </c>
      <c r="O27" s="133">
        <f t="shared" si="4"/>
        <v>264</v>
      </c>
      <c r="P27" s="133"/>
      <c r="Q27" s="133"/>
      <c r="R27" s="133"/>
      <c r="S27" s="133"/>
      <c r="T27" s="133"/>
      <c r="U27" s="157" t="s">
        <v>478</v>
      </c>
      <c r="V27" s="104" t="s">
        <v>4</v>
      </c>
      <c r="W27" s="104"/>
      <c r="Z27" s="158"/>
      <c r="AA27" s="159"/>
    </row>
    <row r="28" spans="1:27" ht="12.75" customHeight="1">
      <c r="A28" s="141">
        <f t="shared" si="0"/>
        <v>727</v>
      </c>
      <c r="B28" s="146" t="s">
        <v>557</v>
      </c>
      <c r="C28" s="163" t="s">
        <v>454</v>
      </c>
      <c r="D28" s="152" t="s">
        <v>558</v>
      </c>
      <c r="E28" s="133" t="s">
        <v>559</v>
      </c>
      <c r="F28" s="132">
        <f t="shared" si="1"/>
        <v>140</v>
      </c>
      <c r="G28" s="133" t="s">
        <v>560</v>
      </c>
      <c r="H28" s="133">
        <f t="shared" si="2"/>
        <v>165</v>
      </c>
      <c r="I28" s="133" t="s">
        <v>561</v>
      </c>
      <c r="J28" s="133">
        <f t="shared" si="3"/>
        <v>122</v>
      </c>
      <c r="K28" s="133"/>
      <c r="L28" s="133"/>
      <c r="M28" s="133" t="s">
        <v>1</v>
      </c>
      <c r="N28" s="133" t="s">
        <v>562</v>
      </c>
      <c r="O28" s="133">
        <f t="shared" si="4"/>
        <v>300</v>
      </c>
      <c r="P28" s="133"/>
      <c r="Q28" s="133"/>
      <c r="R28" s="133"/>
      <c r="S28" s="133"/>
      <c r="T28" s="133"/>
      <c r="U28" s="134" t="s">
        <v>423</v>
      </c>
      <c r="V28" s="104" t="s">
        <v>3</v>
      </c>
      <c r="W28" s="104"/>
      <c r="Z28" s="158"/>
      <c r="AA28" s="159"/>
    </row>
    <row r="29" spans="1:27" ht="12.75" customHeight="1">
      <c r="A29" s="141">
        <f t="shared" si="0"/>
        <v>725</v>
      </c>
      <c r="B29" s="148" t="s">
        <v>563</v>
      </c>
      <c r="C29" s="147">
        <v>38102</v>
      </c>
      <c r="D29" s="144" t="s">
        <v>469</v>
      </c>
      <c r="E29" s="133" t="s">
        <v>564</v>
      </c>
      <c r="F29" s="132">
        <f t="shared" si="1"/>
        <v>66</v>
      </c>
      <c r="G29" s="133" t="s">
        <v>565</v>
      </c>
      <c r="H29" s="133">
        <f t="shared" si="2"/>
        <v>123</v>
      </c>
      <c r="I29" s="133" t="s">
        <v>566</v>
      </c>
      <c r="J29" s="133">
        <f t="shared" si="3"/>
        <v>221</v>
      </c>
      <c r="K29" s="133"/>
      <c r="L29" s="133">
        <f>IF(K29&lt;&gt;0,INT(5.33*(K29-10)^1.1),0)</f>
        <v>0</v>
      </c>
      <c r="M29" s="133" t="s">
        <v>1</v>
      </c>
      <c r="N29" s="133" t="s">
        <v>567</v>
      </c>
      <c r="O29" s="133">
        <f t="shared" si="4"/>
        <v>315</v>
      </c>
      <c r="P29" s="133"/>
      <c r="Q29" s="133"/>
      <c r="R29" s="133"/>
      <c r="S29" s="133"/>
      <c r="T29" s="133"/>
      <c r="U29" s="134" t="s">
        <v>422</v>
      </c>
      <c r="V29" s="104" t="s">
        <v>2</v>
      </c>
      <c r="W29" s="104"/>
      <c r="Z29" s="158"/>
      <c r="AA29" s="159"/>
    </row>
    <row r="30" spans="1:27" ht="12.75" customHeight="1">
      <c r="A30" s="141">
        <f t="shared" si="0"/>
        <v>724</v>
      </c>
      <c r="B30" s="148" t="s">
        <v>568</v>
      </c>
      <c r="C30" s="146">
        <v>2004</v>
      </c>
      <c r="D30" s="152" t="s">
        <v>447</v>
      </c>
      <c r="E30" s="133" t="s">
        <v>569</v>
      </c>
      <c r="F30" s="132">
        <f t="shared" si="1"/>
        <v>59</v>
      </c>
      <c r="G30" s="133" t="s">
        <v>570</v>
      </c>
      <c r="H30" s="133">
        <f t="shared" si="2"/>
        <v>78</v>
      </c>
      <c r="I30" s="133" t="s">
        <v>571</v>
      </c>
      <c r="J30" s="133">
        <f t="shared" si="3"/>
        <v>108</v>
      </c>
      <c r="K30" s="133"/>
      <c r="L30" s="133"/>
      <c r="M30" s="133" t="s">
        <v>1</v>
      </c>
      <c r="N30" s="133" t="s">
        <v>572</v>
      </c>
      <c r="O30" s="133">
        <f t="shared" si="4"/>
        <v>479</v>
      </c>
      <c r="P30" s="133"/>
      <c r="Q30" s="133"/>
      <c r="R30" s="133"/>
      <c r="S30" s="133"/>
      <c r="T30" s="133"/>
      <c r="U30" s="134" t="s">
        <v>573</v>
      </c>
      <c r="V30" s="104" t="s">
        <v>1</v>
      </c>
      <c r="W30" s="104"/>
      <c r="Z30" s="158"/>
      <c r="AA30" s="159"/>
    </row>
    <row r="31" spans="1:27" ht="12.75" customHeight="1">
      <c r="A31" s="141">
        <f t="shared" si="0"/>
        <v>712</v>
      </c>
      <c r="B31" s="146" t="s">
        <v>342</v>
      </c>
      <c r="C31" s="147">
        <v>38431</v>
      </c>
      <c r="D31" s="152" t="s">
        <v>507</v>
      </c>
      <c r="E31" s="133" t="s">
        <v>508</v>
      </c>
      <c r="F31" s="132">
        <f t="shared" si="1"/>
        <v>97</v>
      </c>
      <c r="G31" s="133" t="s">
        <v>540</v>
      </c>
      <c r="H31" s="133">
        <f t="shared" si="2"/>
        <v>107</v>
      </c>
      <c r="I31" s="133" t="s">
        <v>574</v>
      </c>
      <c r="J31" s="133">
        <f t="shared" si="3"/>
        <v>157</v>
      </c>
      <c r="K31" s="133"/>
      <c r="L31" s="133"/>
      <c r="M31" s="133" t="s">
        <v>1</v>
      </c>
      <c r="N31" s="133" t="s">
        <v>575</v>
      </c>
      <c r="O31" s="133">
        <f t="shared" si="4"/>
        <v>351</v>
      </c>
      <c r="P31" s="133"/>
      <c r="Q31" s="133"/>
      <c r="R31" s="133"/>
      <c r="S31" s="133"/>
      <c r="T31" s="133"/>
      <c r="U31" s="134" t="s">
        <v>576</v>
      </c>
      <c r="V31" s="104" t="s">
        <v>49</v>
      </c>
      <c r="W31" s="104"/>
      <c r="Z31" s="158"/>
      <c r="AA31" s="159"/>
    </row>
    <row r="32" spans="1:27" ht="12.75" customHeight="1">
      <c r="A32" s="141">
        <f t="shared" si="0"/>
        <v>677</v>
      </c>
      <c r="B32" s="162" t="s">
        <v>336</v>
      </c>
      <c r="C32" s="150" t="s">
        <v>577</v>
      </c>
      <c r="D32" s="151" t="s">
        <v>462</v>
      </c>
      <c r="E32" s="133" t="s">
        <v>578</v>
      </c>
      <c r="F32" s="132">
        <f t="shared" si="1"/>
        <v>113</v>
      </c>
      <c r="G32" s="133" t="s">
        <v>579</v>
      </c>
      <c r="H32" s="133">
        <f t="shared" si="2"/>
        <v>132</v>
      </c>
      <c r="I32" s="133" t="s">
        <v>580</v>
      </c>
      <c r="J32" s="133">
        <f t="shared" si="3"/>
        <v>112</v>
      </c>
      <c r="K32" s="133"/>
      <c r="L32" s="133"/>
      <c r="M32" s="133" t="s">
        <v>1</v>
      </c>
      <c r="N32" s="133" t="s">
        <v>581</v>
      </c>
      <c r="O32" s="133">
        <f t="shared" si="4"/>
        <v>320</v>
      </c>
      <c r="P32" s="133"/>
      <c r="Q32" s="133"/>
      <c r="R32" s="133"/>
      <c r="S32" s="133"/>
      <c r="T32" s="133"/>
      <c r="U32" s="134" t="s">
        <v>467</v>
      </c>
      <c r="V32" s="104"/>
      <c r="W32" s="104"/>
      <c r="Z32" s="158"/>
      <c r="AA32" s="159"/>
    </row>
    <row r="33" spans="1:27" ht="12.75" customHeight="1">
      <c r="A33" s="141">
        <f t="shared" si="0"/>
        <v>645</v>
      </c>
      <c r="B33" s="146" t="s">
        <v>413</v>
      </c>
      <c r="C33" s="147">
        <v>38404</v>
      </c>
      <c r="D33" s="152" t="s">
        <v>507</v>
      </c>
      <c r="E33" s="133" t="s">
        <v>582</v>
      </c>
      <c r="F33" s="132">
        <f t="shared" si="1"/>
        <v>105</v>
      </c>
      <c r="G33" s="133" t="s">
        <v>583</v>
      </c>
      <c r="H33" s="133">
        <f t="shared" si="2"/>
        <v>116</v>
      </c>
      <c r="I33" s="133" t="s">
        <v>584</v>
      </c>
      <c r="J33" s="133">
        <f t="shared" si="3"/>
        <v>172</v>
      </c>
      <c r="K33" s="133"/>
      <c r="L33" s="133"/>
      <c r="M33" s="133" t="s">
        <v>1</v>
      </c>
      <c r="N33" s="133" t="s">
        <v>585</v>
      </c>
      <c r="O33" s="133">
        <f t="shared" si="4"/>
        <v>252</v>
      </c>
      <c r="P33" s="133"/>
      <c r="Q33" s="133"/>
      <c r="R33" s="133"/>
      <c r="S33" s="133"/>
      <c r="T33" s="133"/>
      <c r="U33" s="134" t="s">
        <v>586</v>
      </c>
      <c r="V33" s="104"/>
      <c r="W33" s="104"/>
      <c r="Z33" s="158"/>
      <c r="AA33" s="159"/>
    </row>
    <row r="34" spans="1:27" ht="12.75" customHeight="1">
      <c r="A34" s="141">
        <f t="shared" si="0"/>
        <v>637</v>
      </c>
      <c r="B34" s="146" t="s">
        <v>587</v>
      </c>
      <c r="C34" s="147">
        <v>38617</v>
      </c>
      <c r="D34" s="152" t="s">
        <v>507</v>
      </c>
      <c r="E34" s="133" t="s">
        <v>588</v>
      </c>
      <c r="F34" s="132">
        <f t="shared" si="1"/>
        <v>99</v>
      </c>
      <c r="G34" s="133" t="s">
        <v>589</v>
      </c>
      <c r="H34" s="133">
        <f t="shared" si="2"/>
        <v>100</v>
      </c>
      <c r="I34" s="133" t="s">
        <v>590</v>
      </c>
      <c r="J34" s="133">
        <f t="shared" si="3"/>
        <v>115</v>
      </c>
      <c r="K34" s="133"/>
      <c r="L34" s="133"/>
      <c r="M34" s="133" t="s">
        <v>1</v>
      </c>
      <c r="N34" s="133" t="s">
        <v>591</v>
      </c>
      <c r="O34" s="133">
        <f t="shared" si="4"/>
        <v>323</v>
      </c>
      <c r="P34" s="133"/>
      <c r="Q34" s="133"/>
      <c r="R34" s="133"/>
      <c r="S34" s="133"/>
      <c r="T34" s="133"/>
      <c r="U34" s="134" t="s">
        <v>592</v>
      </c>
      <c r="V34" s="104"/>
      <c r="W34" s="104"/>
      <c r="Z34" s="158"/>
      <c r="AA34" s="159"/>
    </row>
    <row r="35" spans="1:27" ht="12.75" customHeight="1">
      <c r="A35" s="141">
        <f t="shared" si="0"/>
        <v>627</v>
      </c>
      <c r="B35" s="146" t="s">
        <v>593</v>
      </c>
      <c r="C35" s="147">
        <v>38845</v>
      </c>
      <c r="D35" s="144" t="s">
        <v>469</v>
      </c>
      <c r="E35" s="133" t="s">
        <v>594</v>
      </c>
      <c r="F35" s="132">
        <f t="shared" si="1"/>
        <v>60</v>
      </c>
      <c r="G35" s="133" t="s">
        <v>595</v>
      </c>
      <c r="H35" s="133">
        <f t="shared" si="2"/>
        <v>70</v>
      </c>
      <c r="I35" s="133" t="s">
        <v>596</v>
      </c>
      <c r="J35" s="133">
        <f t="shared" si="3"/>
        <v>140</v>
      </c>
      <c r="K35" s="133"/>
      <c r="L35" s="133"/>
      <c r="M35" s="133" t="s">
        <v>1</v>
      </c>
      <c r="N35" s="133" t="s">
        <v>597</v>
      </c>
      <c r="O35" s="133">
        <f t="shared" si="4"/>
        <v>357</v>
      </c>
      <c r="P35" s="133"/>
      <c r="Q35" s="133"/>
      <c r="R35" s="133"/>
      <c r="S35" s="133"/>
      <c r="T35" s="133"/>
      <c r="U35" s="134" t="s">
        <v>452</v>
      </c>
      <c r="V35" s="104"/>
      <c r="W35" s="104"/>
      <c r="Z35" s="105"/>
      <c r="AA35" s="159"/>
    </row>
    <row r="36" spans="1:26" ht="12.75" customHeight="1">
      <c r="A36" s="141">
        <f t="shared" si="0"/>
        <v>625</v>
      </c>
      <c r="B36" s="146" t="s">
        <v>170</v>
      </c>
      <c r="C36" s="163" t="s">
        <v>454</v>
      </c>
      <c r="D36" s="152" t="s">
        <v>558</v>
      </c>
      <c r="E36" s="133" t="s">
        <v>508</v>
      </c>
      <c r="F36" s="132">
        <f t="shared" si="1"/>
        <v>97</v>
      </c>
      <c r="G36" s="133" t="s">
        <v>598</v>
      </c>
      <c r="H36" s="133">
        <f t="shared" si="2"/>
        <v>119</v>
      </c>
      <c r="I36" s="133" t="s">
        <v>599</v>
      </c>
      <c r="J36" s="133">
        <f t="shared" si="3"/>
        <v>104</v>
      </c>
      <c r="K36" s="133"/>
      <c r="L36" s="133"/>
      <c r="M36" s="133" t="s">
        <v>1</v>
      </c>
      <c r="N36" s="133" t="s">
        <v>600</v>
      </c>
      <c r="O36" s="133">
        <f t="shared" si="4"/>
        <v>305</v>
      </c>
      <c r="P36" s="133"/>
      <c r="Q36" s="133"/>
      <c r="R36" s="133"/>
      <c r="S36" s="133"/>
      <c r="T36" s="133"/>
      <c r="U36" s="134" t="s">
        <v>155</v>
      </c>
      <c r="V36" s="104"/>
      <c r="W36" s="104"/>
      <c r="Z36" s="104"/>
    </row>
    <row r="37" spans="1:26" ht="12.75" customHeight="1">
      <c r="A37" s="141">
        <f t="shared" si="0"/>
        <v>598</v>
      </c>
      <c r="B37" s="161" t="s">
        <v>52</v>
      </c>
      <c r="C37" s="150" t="s">
        <v>601</v>
      </c>
      <c r="D37" s="151" t="s">
        <v>462</v>
      </c>
      <c r="E37" s="133" t="s">
        <v>602</v>
      </c>
      <c r="F37" s="132">
        <f t="shared" si="1"/>
        <v>112</v>
      </c>
      <c r="G37" s="133" t="s">
        <v>583</v>
      </c>
      <c r="H37" s="133">
        <f t="shared" si="2"/>
        <v>116</v>
      </c>
      <c r="I37" s="133" t="s">
        <v>603</v>
      </c>
      <c r="J37" s="133">
        <f t="shared" si="3"/>
        <v>75</v>
      </c>
      <c r="K37" s="133"/>
      <c r="L37" s="133"/>
      <c r="M37" s="133" t="s">
        <v>1</v>
      </c>
      <c r="N37" s="133" t="s">
        <v>604</v>
      </c>
      <c r="O37" s="133">
        <f t="shared" si="4"/>
        <v>295</v>
      </c>
      <c r="P37" s="133"/>
      <c r="Q37" s="133"/>
      <c r="R37" s="133"/>
      <c r="S37" s="133"/>
      <c r="T37" s="133"/>
      <c r="U37" s="134" t="s">
        <v>605</v>
      </c>
      <c r="V37" s="104"/>
      <c r="W37" s="104"/>
      <c r="Z37" s="104"/>
    </row>
    <row r="38" spans="1:26" ht="12.75">
      <c r="A38" s="141">
        <f t="shared" si="0"/>
        <v>585</v>
      </c>
      <c r="B38" s="146" t="s">
        <v>355</v>
      </c>
      <c r="C38" s="147">
        <v>38842</v>
      </c>
      <c r="D38" s="152" t="s">
        <v>507</v>
      </c>
      <c r="E38" s="133" t="s">
        <v>606</v>
      </c>
      <c r="F38" s="132">
        <f t="shared" si="1"/>
        <v>48</v>
      </c>
      <c r="G38" s="133" t="s">
        <v>607</v>
      </c>
      <c r="H38" s="133">
        <f t="shared" si="2"/>
        <v>89</v>
      </c>
      <c r="I38" s="133" t="s">
        <v>608</v>
      </c>
      <c r="J38" s="133">
        <f t="shared" si="3"/>
        <v>106</v>
      </c>
      <c r="K38" s="133"/>
      <c r="L38" s="133"/>
      <c r="M38" s="133" t="s">
        <v>1</v>
      </c>
      <c r="N38" s="133" t="s">
        <v>609</v>
      </c>
      <c r="O38" s="133">
        <f t="shared" si="4"/>
        <v>342</v>
      </c>
      <c r="P38" s="164"/>
      <c r="Q38" s="164"/>
      <c r="R38" s="164"/>
      <c r="S38" s="164"/>
      <c r="T38" s="133"/>
      <c r="U38" s="157" t="s">
        <v>610</v>
      </c>
      <c r="V38" s="104"/>
      <c r="W38" s="104"/>
      <c r="Z38" s="104"/>
    </row>
    <row r="39" spans="1:26" ht="12.75" customHeight="1">
      <c r="A39" s="141">
        <f t="shared" si="0"/>
        <v>573</v>
      </c>
      <c r="B39" s="154" t="s">
        <v>611</v>
      </c>
      <c r="C39" s="155">
        <v>38055</v>
      </c>
      <c r="D39" s="156" t="s">
        <v>48</v>
      </c>
      <c r="E39" s="133" t="s">
        <v>612</v>
      </c>
      <c r="F39" s="132">
        <f t="shared" si="1"/>
        <v>212</v>
      </c>
      <c r="G39" s="133" t="s">
        <v>613</v>
      </c>
      <c r="H39" s="133">
        <f t="shared" si="2"/>
        <v>115</v>
      </c>
      <c r="I39" s="133" t="s">
        <v>614</v>
      </c>
      <c r="J39" s="133">
        <f t="shared" si="3"/>
        <v>126</v>
      </c>
      <c r="K39" s="133"/>
      <c r="L39" s="133"/>
      <c r="M39" s="133" t="s">
        <v>1</v>
      </c>
      <c r="N39" s="133" t="s">
        <v>615</v>
      </c>
      <c r="O39" s="133">
        <f t="shared" si="4"/>
        <v>120</v>
      </c>
      <c r="P39" s="133"/>
      <c r="Q39" s="133"/>
      <c r="R39" s="133"/>
      <c r="S39" s="133"/>
      <c r="T39" s="133"/>
      <c r="U39" s="134" t="s">
        <v>616</v>
      </c>
      <c r="V39" s="104"/>
      <c r="W39" s="104"/>
      <c r="X39" s="104"/>
      <c r="Y39" s="104"/>
      <c r="Z39" s="104"/>
    </row>
    <row r="40" spans="1:26" ht="12.75" customHeight="1">
      <c r="A40" s="141">
        <f t="shared" si="0"/>
        <v>572</v>
      </c>
      <c r="B40" s="146" t="s">
        <v>617</v>
      </c>
      <c r="C40" s="163" t="s">
        <v>618</v>
      </c>
      <c r="D40" s="152" t="s">
        <v>558</v>
      </c>
      <c r="E40" s="133" t="s">
        <v>515</v>
      </c>
      <c r="F40" s="132">
        <f t="shared" si="1"/>
        <v>188</v>
      </c>
      <c r="G40" s="133" t="s">
        <v>619</v>
      </c>
      <c r="H40" s="133">
        <f t="shared" si="2"/>
        <v>96</v>
      </c>
      <c r="I40" s="133" t="s">
        <v>620</v>
      </c>
      <c r="J40" s="133">
        <f t="shared" si="3"/>
        <v>45</v>
      </c>
      <c r="K40" s="133"/>
      <c r="L40" s="133"/>
      <c r="M40" s="133" t="s">
        <v>1</v>
      </c>
      <c r="N40" s="133" t="s">
        <v>621</v>
      </c>
      <c r="O40" s="133">
        <f t="shared" si="4"/>
        <v>243</v>
      </c>
      <c r="P40" s="133"/>
      <c r="Q40" s="133"/>
      <c r="R40" s="133"/>
      <c r="S40" s="133"/>
      <c r="T40" s="133"/>
      <c r="U40" s="134" t="s">
        <v>622</v>
      </c>
      <c r="V40" s="104"/>
      <c r="W40" s="104"/>
      <c r="X40" s="104"/>
      <c r="Y40" s="104"/>
      <c r="Z40" s="104"/>
    </row>
    <row r="41" spans="1:26" ht="12.75" customHeight="1">
      <c r="A41" s="141">
        <f t="shared" si="0"/>
        <v>561</v>
      </c>
      <c r="B41" s="146" t="s">
        <v>623</v>
      </c>
      <c r="C41" s="163" t="s">
        <v>624</v>
      </c>
      <c r="D41" s="152" t="s">
        <v>625</v>
      </c>
      <c r="E41" s="133" t="s">
        <v>626</v>
      </c>
      <c r="F41" s="132">
        <f t="shared" si="1"/>
        <v>74</v>
      </c>
      <c r="G41" s="133" t="s">
        <v>627</v>
      </c>
      <c r="H41" s="133">
        <f t="shared" si="2"/>
        <v>46</v>
      </c>
      <c r="I41" s="133" t="s">
        <v>628</v>
      </c>
      <c r="J41" s="133">
        <f t="shared" si="3"/>
        <v>85</v>
      </c>
      <c r="K41" s="133"/>
      <c r="L41" s="133"/>
      <c r="M41" s="133" t="s">
        <v>1</v>
      </c>
      <c r="N41" s="133" t="s">
        <v>629</v>
      </c>
      <c r="O41" s="133">
        <f t="shared" si="4"/>
        <v>356</v>
      </c>
      <c r="P41" s="133"/>
      <c r="Q41" s="133"/>
      <c r="R41" s="133"/>
      <c r="S41" s="133"/>
      <c r="T41" s="133"/>
      <c r="U41" s="134" t="s">
        <v>630</v>
      </c>
      <c r="V41" s="104"/>
      <c r="W41" s="104"/>
      <c r="X41" s="104"/>
      <c r="Y41" s="104"/>
      <c r="Z41" s="104"/>
    </row>
    <row r="42" spans="1:26" ht="12.75" customHeight="1">
      <c r="A42" s="141">
        <f t="shared" si="0"/>
        <v>555</v>
      </c>
      <c r="B42" s="160" t="s">
        <v>631</v>
      </c>
      <c r="C42" s="155">
        <v>38227</v>
      </c>
      <c r="D42" s="156" t="s">
        <v>48</v>
      </c>
      <c r="E42" s="133" t="s">
        <v>632</v>
      </c>
      <c r="F42" s="132">
        <f t="shared" si="1"/>
        <v>20</v>
      </c>
      <c r="G42" s="133" t="s">
        <v>633</v>
      </c>
      <c r="H42" s="133">
        <f t="shared" si="2"/>
        <v>88</v>
      </c>
      <c r="I42" s="133" t="s">
        <v>634</v>
      </c>
      <c r="J42" s="133">
        <f t="shared" si="3"/>
        <v>180</v>
      </c>
      <c r="K42" s="133"/>
      <c r="L42" s="133"/>
      <c r="M42" s="133" t="s">
        <v>1</v>
      </c>
      <c r="N42" s="133" t="s">
        <v>635</v>
      </c>
      <c r="O42" s="133">
        <f t="shared" si="4"/>
        <v>267</v>
      </c>
      <c r="P42" s="133"/>
      <c r="Q42" s="133"/>
      <c r="R42" s="133"/>
      <c r="S42" s="133"/>
      <c r="T42" s="133"/>
      <c r="U42" s="134" t="s">
        <v>154</v>
      </c>
      <c r="V42" s="104"/>
      <c r="W42" s="104"/>
      <c r="X42" s="104"/>
      <c r="Y42" s="104"/>
      <c r="Z42" s="104"/>
    </row>
    <row r="43" spans="1:26" ht="12.75" customHeight="1">
      <c r="A43" s="141">
        <f t="shared" si="0"/>
        <v>551</v>
      </c>
      <c r="B43" s="146" t="s">
        <v>380</v>
      </c>
      <c r="C43" s="147">
        <v>38803</v>
      </c>
      <c r="D43" s="152" t="s">
        <v>507</v>
      </c>
      <c r="E43" s="133" t="s">
        <v>636</v>
      </c>
      <c r="F43" s="132">
        <f t="shared" si="1"/>
        <v>47</v>
      </c>
      <c r="G43" s="133" t="s">
        <v>637</v>
      </c>
      <c r="H43" s="133">
        <f t="shared" si="2"/>
        <v>99</v>
      </c>
      <c r="I43" s="133" t="s">
        <v>638</v>
      </c>
      <c r="J43" s="133">
        <f t="shared" si="3"/>
        <v>147</v>
      </c>
      <c r="K43" s="133"/>
      <c r="L43" s="133"/>
      <c r="M43" s="133" t="s">
        <v>1</v>
      </c>
      <c r="N43" s="133" t="s">
        <v>639</v>
      </c>
      <c r="O43" s="133">
        <f t="shared" si="4"/>
        <v>258</v>
      </c>
      <c r="P43" s="133"/>
      <c r="Q43" s="133"/>
      <c r="R43" s="133"/>
      <c r="S43" s="133"/>
      <c r="T43" s="133"/>
      <c r="U43" s="134" t="s">
        <v>640</v>
      </c>
      <c r="V43" s="104"/>
      <c r="W43" s="104"/>
      <c r="X43" s="104"/>
      <c r="Y43" s="104"/>
      <c r="Z43" s="104"/>
    </row>
    <row r="44" spans="1:26" ht="12.75" customHeight="1">
      <c r="A44" s="141">
        <f t="shared" si="0"/>
        <v>546</v>
      </c>
      <c r="B44" s="149" t="s">
        <v>162</v>
      </c>
      <c r="C44" s="150" t="s">
        <v>641</v>
      </c>
      <c r="D44" s="151" t="s">
        <v>462</v>
      </c>
      <c r="E44" s="133" t="s">
        <v>606</v>
      </c>
      <c r="F44" s="132">
        <f t="shared" si="1"/>
        <v>48</v>
      </c>
      <c r="G44" s="133" t="s">
        <v>642</v>
      </c>
      <c r="H44" s="133">
        <f t="shared" si="2"/>
        <v>98</v>
      </c>
      <c r="I44" s="133" t="s">
        <v>643</v>
      </c>
      <c r="J44" s="133">
        <f t="shared" si="3"/>
        <v>89</v>
      </c>
      <c r="K44" s="133"/>
      <c r="L44" s="133"/>
      <c r="M44" s="133" t="s">
        <v>1</v>
      </c>
      <c r="N44" s="133" t="s">
        <v>644</v>
      </c>
      <c r="O44" s="133">
        <f t="shared" si="4"/>
        <v>311</v>
      </c>
      <c r="P44" s="133"/>
      <c r="Q44" s="133"/>
      <c r="R44" s="133"/>
      <c r="S44" s="133"/>
      <c r="T44" s="133"/>
      <c r="U44" s="134" t="s">
        <v>645</v>
      </c>
      <c r="V44" s="104"/>
      <c r="W44" s="104"/>
      <c r="X44" s="104"/>
      <c r="Y44" s="104"/>
      <c r="Z44" s="104"/>
    </row>
    <row r="45" spans="1:26" ht="12.75" customHeight="1">
      <c r="A45" s="141">
        <f t="shared" si="0"/>
        <v>546</v>
      </c>
      <c r="B45" s="148" t="s">
        <v>646</v>
      </c>
      <c r="C45" s="146">
        <v>2006</v>
      </c>
      <c r="D45" s="152" t="s">
        <v>647</v>
      </c>
      <c r="E45" s="133" t="s">
        <v>648</v>
      </c>
      <c r="F45" s="132">
        <f t="shared" si="1"/>
        <v>67</v>
      </c>
      <c r="G45" s="133" t="s">
        <v>492</v>
      </c>
      <c r="H45" s="133">
        <f t="shared" si="2"/>
        <v>84</v>
      </c>
      <c r="I45" s="133" t="s">
        <v>649</v>
      </c>
      <c r="J45" s="133">
        <f t="shared" si="3"/>
        <v>91</v>
      </c>
      <c r="K45" s="133"/>
      <c r="L45" s="133"/>
      <c r="M45" s="133" t="s">
        <v>1</v>
      </c>
      <c r="N45" s="133" t="s">
        <v>650</v>
      </c>
      <c r="O45" s="133">
        <f t="shared" si="4"/>
        <v>304</v>
      </c>
      <c r="P45" s="133"/>
      <c r="Q45" s="133"/>
      <c r="R45" s="133"/>
      <c r="S45" s="133"/>
      <c r="T45" s="133"/>
      <c r="U45" s="134" t="s">
        <v>144</v>
      </c>
      <c r="V45" s="104"/>
      <c r="W45" s="104"/>
      <c r="X45" s="104"/>
      <c r="Y45" s="104"/>
      <c r="Z45" s="104"/>
    </row>
    <row r="46" spans="1:26" ht="12.75" customHeight="1">
      <c r="A46" s="141">
        <f t="shared" si="0"/>
        <v>546</v>
      </c>
      <c r="B46" s="146" t="s">
        <v>651</v>
      </c>
      <c r="C46" s="163">
        <v>2004</v>
      </c>
      <c r="D46" s="152" t="s">
        <v>558</v>
      </c>
      <c r="E46" s="133" t="s">
        <v>652</v>
      </c>
      <c r="F46" s="132">
        <f t="shared" si="1"/>
        <v>65</v>
      </c>
      <c r="G46" s="133" t="s">
        <v>653</v>
      </c>
      <c r="H46" s="133">
        <f t="shared" si="2"/>
        <v>90</v>
      </c>
      <c r="I46" s="133" t="s">
        <v>654</v>
      </c>
      <c r="J46" s="133">
        <f t="shared" si="3"/>
        <v>194</v>
      </c>
      <c r="K46" s="133"/>
      <c r="L46" s="133"/>
      <c r="M46" s="133" t="s">
        <v>1</v>
      </c>
      <c r="N46" s="133" t="s">
        <v>655</v>
      </c>
      <c r="O46" s="133">
        <f t="shared" si="4"/>
        <v>197</v>
      </c>
      <c r="P46" s="133"/>
      <c r="Q46" s="133"/>
      <c r="R46" s="133"/>
      <c r="S46" s="133"/>
      <c r="T46" s="133"/>
      <c r="U46" s="134" t="s">
        <v>656</v>
      </c>
      <c r="V46" s="104"/>
      <c r="W46" s="104"/>
      <c r="X46" s="104"/>
      <c r="Y46" s="104"/>
      <c r="Z46" s="104"/>
    </row>
    <row r="47" spans="1:26" ht="12.75" customHeight="1">
      <c r="A47" s="141">
        <f t="shared" si="0"/>
        <v>531</v>
      </c>
      <c r="B47" s="160" t="s">
        <v>657</v>
      </c>
      <c r="C47" s="155">
        <v>38530</v>
      </c>
      <c r="D47" s="156" t="s">
        <v>48</v>
      </c>
      <c r="E47" s="133" t="s">
        <v>658</v>
      </c>
      <c r="F47" s="132">
        <f t="shared" si="1"/>
        <v>98</v>
      </c>
      <c r="G47" s="133" t="s">
        <v>549</v>
      </c>
      <c r="H47" s="133">
        <f t="shared" si="2"/>
        <v>122</v>
      </c>
      <c r="I47" s="133" t="s">
        <v>659</v>
      </c>
      <c r="J47" s="133">
        <f t="shared" si="3"/>
        <v>111</v>
      </c>
      <c r="K47" s="133"/>
      <c r="L47" s="133"/>
      <c r="M47" s="133" t="s">
        <v>1</v>
      </c>
      <c r="N47" s="133" t="s">
        <v>660</v>
      </c>
      <c r="O47" s="133">
        <f t="shared" si="4"/>
        <v>200</v>
      </c>
      <c r="P47" s="133"/>
      <c r="Q47" s="133"/>
      <c r="R47" s="133"/>
      <c r="S47" s="133"/>
      <c r="T47" s="133"/>
      <c r="U47" s="134" t="s">
        <v>661</v>
      </c>
      <c r="V47" s="104"/>
      <c r="W47" s="104"/>
      <c r="X47" s="104"/>
      <c r="Y47" s="104"/>
      <c r="Z47" s="104"/>
    </row>
    <row r="48" spans="1:26" ht="12.75" customHeight="1">
      <c r="A48" s="141">
        <f>SUM(F48+H48+J48+L48+O48)</f>
        <v>520</v>
      </c>
      <c r="B48" s="146" t="s">
        <v>662</v>
      </c>
      <c r="C48" s="147">
        <v>38359</v>
      </c>
      <c r="D48" s="152" t="s">
        <v>507</v>
      </c>
      <c r="E48" s="133" t="s">
        <v>632</v>
      </c>
      <c r="F48" s="132">
        <f aca="true" t="shared" si="5" ref="F48:F64">IF(E48&lt;&gt;0,INT(58.015*(11.5-E48)^1.81),0)</f>
        <v>20</v>
      </c>
      <c r="G48" s="133" t="s">
        <v>663</v>
      </c>
      <c r="H48" s="133">
        <f aca="true" t="shared" si="6" ref="H48:H78">IF(G48&lt;&gt;0,INT(0.14354*((G48*100)-220)^1.4),0)</f>
        <v>63</v>
      </c>
      <c r="I48" s="133" t="s">
        <v>664</v>
      </c>
      <c r="J48" s="133">
        <f aca="true" t="shared" si="7" ref="J48:J82">IF(I48&lt;&gt;0,INT(5.33*(I48-10)^1.1),0)</f>
        <v>140</v>
      </c>
      <c r="K48" s="133"/>
      <c r="L48" s="133"/>
      <c r="M48" s="133" t="s">
        <v>1</v>
      </c>
      <c r="N48" s="133" t="s">
        <v>665</v>
      </c>
      <c r="O48" s="133">
        <f>IF(M48+N48&lt;&gt;0,INT(0.19889*(185-((M48*60)+N48))^1.88),0)</f>
        <v>297</v>
      </c>
      <c r="P48" s="133"/>
      <c r="Q48" s="133"/>
      <c r="R48" s="133"/>
      <c r="S48" s="133"/>
      <c r="T48" s="133"/>
      <c r="U48" s="134" t="s">
        <v>666</v>
      </c>
      <c r="V48" s="104"/>
      <c r="W48" s="104"/>
      <c r="X48" s="104"/>
      <c r="Y48" s="104"/>
      <c r="Z48" s="104"/>
    </row>
    <row r="49" spans="1:26" ht="12.75">
      <c r="A49" s="141">
        <f>SUM(F49+H49+J49+L49+O49)</f>
        <v>507</v>
      </c>
      <c r="B49" s="148" t="s">
        <v>148</v>
      </c>
      <c r="C49" s="147">
        <v>38700</v>
      </c>
      <c r="D49" s="144" t="s">
        <v>469</v>
      </c>
      <c r="E49" s="133" t="s">
        <v>667</v>
      </c>
      <c r="F49" s="132">
        <f t="shared" si="5"/>
        <v>58</v>
      </c>
      <c r="G49" s="133" t="s">
        <v>668</v>
      </c>
      <c r="H49" s="133">
        <f t="shared" si="6"/>
        <v>68</v>
      </c>
      <c r="I49" s="133" t="s">
        <v>550</v>
      </c>
      <c r="J49" s="133">
        <f t="shared" si="7"/>
        <v>160</v>
      </c>
      <c r="K49" s="133"/>
      <c r="L49" s="133"/>
      <c r="M49" s="133" t="s">
        <v>1</v>
      </c>
      <c r="N49" s="133" t="s">
        <v>669</v>
      </c>
      <c r="O49" s="133">
        <f>IF(M49+N49&lt;&gt;0,INT(0.19889*(185-((M49*60)+N49))^1.88),0)</f>
        <v>221</v>
      </c>
      <c r="P49" s="133"/>
      <c r="Q49" s="133"/>
      <c r="R49" s="133"/>
      <c r="S49" s="133"/>
      <c r="T49" s="133"/>
      <c r="U49" s="157" t="s">
        <v>670</v>
      </c>
      <c r="V49" s="104"/>
      <c r="W49" s="104"/>
      <c r="X49" s="104"/>
      <c r="Y49" s="104"/>
      <c r="Z49" s="104"/>
    </row>
    <row r="50" spans="1:26" ht="12.75" customHeight="1">
      <c r="A50" s="141">
        <f>SUM(F50+H50+J50+L50+O50)</f>
        <v>505</v>
      </c>
      <c r="B50" s="146" t="s">
        <v>364</v>
      </c>
      <c r="C50" s="147">
        <v>38184</v>
      </c>
      <c r="D50" s="152" t="s">
        <v>507</v>
      </c>
      <c r="E50" s="133" t="s">
        <v>671</v>
      </c>
      <c r="F50" s="132">
        <f t="shared" si="5"/>
        <v>42</v>
      </c>
      <c r="G50" s="133" t="s">
        <v>672</v>
      </c>
      <c r="H50" s="133">
        <f t="shared" si="6"/>
        <v>83</v>
      </c>
      <c r="I50" s="133" t="s">
        <v>673</v>
      </c>
      <c r="J50" s="133">
        <f t="shared" si="7"/>
        <v>147</v>
      </c>
      <c r="K50" s="133"/>
      <c r="L50" s="133"/>
      <c r="M50" s="133" t="s">
        <v>1</v>
      </c>
      <c r="N50" s="133" t="s">
        <v>674</v>
      </c>
      <c r="O50" s="133">
        <f>IF(M50+N50&lt;&gt;0,INT(0.19889*(185-((M50*60)+N50))^1.88),0)</f>
        <v>233</v>
      </c>
      <c r="P50" s="133"/>
      <c r="Q50" s="133"/>
      <c r="R50" s="133"/>
      <c r="S50" s="133"/>
      <c r="T50" s="133"/>
      <c r="U50" s="134" t="s">
        <v>675</v>
      </c>
      <c r="V50" s="104"/>
      <c r="W50" s="104"/>
      <c r="X50" s="104"/>
      <c r="Y50" s="104"/>
      <c r="Z50" s="104"/>
    </row>
    <row r="51" spans="1:26" ht="12.75" customHeight="1">
      <c r="A51" s="141" t="s">
        <v>1242</v>
      </c>
      <c r="B51" s="146" t="s">
        <v>320</v>
      </c>
      <c r="C51" s="146">
        <v>2006</v>
      </c>
      <c r="D51" s="152" t="s">
        <v>647</v>
      </c>
      <c r="E51" s="133" t="s">
        <v>636</v>
      </c>
      <c r="F51" s="132">
        <f t="shared" si="5"/>
        <v>47</v>
      </c>
      <c r="G51" s="133" t="s">
        <v>702</v>
      </c>
      <c r="H51" s="133">
        <f t="shared" si="6"/>
        <v>54</v>
      </c>
      <c r="I51" s="133" t="s">
        <v>821</v>
      </c>
      <c r="J51" s="133">
        <f t="shared" si="7"/>
        <v>44</v>
      </c>
      <c r="K51" s="133"/>
      <c r="L51" s="133"/>
      <c r="M51" s="133" t="s">
        <v>1</v>
      </c>
      <c r="N51" s="133" t="s">
        <v>822</v>
      </c>
      <c r="O51" s="133" t="s">
        <v>1241</v>
      </c>
      <c r="P51" s="133"/>
      <c r="Q51" s="133"/>
      <c r="R51" s="133"/>
      <c r="S51" s="133"/>
      <c r="T51" s="133"/>
      <c r="U51" s="134" t="s">
        <v>681</v>
      </c>
      <c r="V51" s="104"/>
      <c r="W51" s="104"/>
      <c r="X51" s="104"/>
      <c r="Y51" s="104"/>
      <c r="Z51" s="104"/>
    </row>
    <row r="52" spans="1:26" ht="12.75" customHeight="1">
      <c r="A52" s="141">
        <f aca="true" t="shared" si="8" ref="A52:A79">SUM(F52+H52+J52+L52+O52)</f>
        <v>490</v>
      </c>
      <c r="B52" s="165" t="s">
        <v>676</v>
      </c>
      <c r="C52" s="163" t="s">
        <v>624</v>
      </c>
      <c r="D52" s="144" t="s">
        <v>469</v>
      </c>
      <c r="E52" s="133" t="s">
        <v>677</v>
      </c>
      <c r="F52" s="132">
        <f t="shared" si="5"/>
        <v>94</v>
      </c>
      <c r="G52" s="133" t="s">
        <v>678</v>
      </c>
      <c r="H52" s="133">
        <f t="shared" si="6"/>
        <v>67</v>
      </c>
      <c r="I52" s="133" t="s">
        <v>679</v>
      </c>
      <c r="J52" s="133">
        <f t="shared" si="7"/>
        <v>128</v>
      </c>
      <c r="K52" s="133"/>
      <c r="L52" s="133"/>
      <c r="M52" s="133" t="s">
        <v>1</v>
      </c>
      <c r="N52" s="133" t="s">
        <v>680</v>
      </c>
      <c r="O52" s="133">
        <f aca="true" t="shared" si="9" ref="O52:O82">IF(M52+N52&lt;&gt;0,INT(0.19889*(185-((M52*60)+N52))^1.88),0)</f>
        <v>201</v>
      </c>
      <c r="P52" s="133"/>
      <c r="Q52" s="133"/>
      <c r="R52" s="133"/>
      <c r="S52" s="133"/>
      <c r="T52" s="133"/>
      <c r="U52" s="134" t="s">
        <v>688</v>
      </c>
      <c r="V52" s="104"/>
      <c r="W52" s="104"/>
      <c r="X52" s="104"/>
      <c r="Y52" s="104"/>
      <c r="Z52" s="104"/>
    </row>
    <row r="53" spans="1:26" ht="12.75" customHeight="1">
      <c r="A53" s="141">
        <f t="shared" si="8"/>
        <v>474</v>
      </c>
      <c r="B53" s="162" t="s">
        <v>682</v>
      </c>
      <c r="C53" s="150" t="s">
        <v>683</v>
      </c>
      <c r="D53" s="151" t="s">
        <v>684</v>
      </c>
      <c r="E53" s="133" t="s">
        <v>685</v>
      </c>
      <c r="F53" s="132">
        <f t="shared" si="5"/>
        <v>91</v>
      </c>
      <c r="G53" s="133" t="s">
        <v>633</v>
      </c>
      <c r="H53" s="133">
        <f t="shared" si="6"/>
        <v>88</v>
      </c>
      <c r="I53" s="133" t="s">
        <v>686</v>
      </c>
      <c r="J53" s="133">
        <f t="shared" si="7"/>
        <v>101</v>
      </c>
      <c r="K53" s="133"/>
      <c r="L53" s="133"/>
      <c r="M53" s="133" t="s">
        <v>1</v>
      </c>
      <c r="N53" s="133" t="s">
        <v>687</v>
      </c>
      <c r="O53" s="133">
        <f t="shared" si="9"/>
        <v>194</v>
      </c>
      <c r="P53" s="133"/>
      <c r="Q53" s="133"/>
      <c r="R53" s="133"/>
      <c r="S53" s="133"/>
      <c r="T53" s="133"/>
      <c r="U53" s="134" t="s">
        <v>694</v>
      </c>
      <c r="V53" s="104"/>
      <c r="W53" s="104"/>
      <c r="X53" s="104"/>
      <c r="Y53" s="104"/>
      <c r="Z53" s="104"/>
    </row>
    <row r="54" spans="1:26" ht="12.75" customHeight="1">
      <c r="A54" s="141">
        <f t="shared" si="8"/>
        <v>463</v>
      </c>
      <c r="B54" s="148" t="s">
        <v>689</v>
      </c>
      <c r="C54" s="146">
        <v>2006</v>
      </c>
      <c r="D54" s="152" t="s">
        <v>447</v>
      </c>
      <c r="E54" s="133" t="s">
        <v>690</v>
      </c>
      <c r="F54" s="132">
        <f t="shared" si="5"/>
        <v>19</v>
      </c>
      <c r="G54" s="133" t="s">
        <v>691</v>
      </c>
      <c r="H54" s="133">
        <f t="shared" si="6"/>
        <v>69</v>
      </c>
      <c r="I54" s="133" t="s">
        <v>692</v>
      </c>
      <c r="J54" s="133">
        <f t="shared" si="7"/>
        <v>86</v>
      </c>
      <c r="K54" s="133"/>
      <c r="L54" s="133"/>
      <c r="M54" s="133" t="s">
        <v>1</v>
      </c>
      <c r="N54" s="133" t="s">
        <v>693</v>
      </c>
      <c r="O54" s="133">
        <f t="shared" si="9"/>
        <v>289</v>
      </c>
      <c r="P54" s="133"/>
      <c r="Q54" s="133"/>
      <c r="R54" s="133"/>
      <c r="S54" s="133"/>
      <c r="T54" s="133"/>
      <c r="U54" s="134" t="s">
        <v>698</v>
      </c>
      <c r="V54" s="104"/>
      <c r="W54" s="104"/>
      <c r="X54" s="104"/>
      <c r="Y54" s="104"/>
      <c r="Z54" s="104"/>
    </row>
    <row r="55" spans="1:26" ht="12.75" customHeight="1">
      <c r="A55" s="141">
        <f t="shared" si="8"/>
        <v>458</v>
      </c>
      <c r="B55" s="154" t="s">
        <v>695</v>
      </c>
      <c r="C55" s="155">
        <v>38127</v>
      </c>
      <c r="D55" s="156" t="s">
        <v>48</v>
      </c>
      <c r="E55" s="133" t="s">
        <v>648</v>
      </c>
      <c r="F55" s="132">
        <f t="shared" si="5"/>
        <v>67</v>
      </c>
      <c r="G55" s="133" t="s">
        <v>570</v>
      </c>
      <c r="H55" s="133">
        <f t="shared" si="6"/>
        <v>78</v>
      </c>
      <c r="I55" s="133" t="s">
        <v>696</v>
      </c>
      <c r="J55" s="133">
        <f t="shared" si="7"/>
        <v>130</v>
      </c>
      <c r="K55" s="133"/>
      <c r="L55" s="133"/>
      <c r="M55" s="133" t="s">
        <v>1</v>
      </c>
      <c r="N55" s="133" t="s">
        <v>697</v>
      </c>
      <c r="O55" s="133">
        <f t="shared" si="9"/>
        <v>183</v>
      </c>
      <c r="P55" s="133"/>
      <c r="Q55" s="133"/>
      <c r="R55" s="133"/>
      <c r="S55" s="133"/>
      <c r="T55" s="133"/>
      <c r="U55" s="134" t="s">
        <v>705</v>
      </c>
      <c r="V55" s="104"/>
      <c r="W55" s="104"/>
      <c r="X55" s="104"/>
      <c r="Y55" s="104"/>
      <c r="Z55" s="104"/>
    </row>
    <row r="56" spans="1:26" ht="12.75" customHeight="1">
      <c r="A56" s="141">
        <f t="shared" si="8"/>
        <v>438</v>
      </c>
      <c r="B56" s="146" t="s">
        <v>699</v>
      </c>
      <c r="C56" s="147">
        <v>38976</v>
      </c>
      <c r="D56" s="152" t="s">
        <v>700</v>
      </c>
      <c r="E56" s="133" t="s">
        <v>701</v>
      </c>
      <c r="F56" s="132">
        <f t="shared" si="5"/>
        <v>64</v>
      </c>
      <c r="G56" s="133" t="s">
        <v>702</v>
      </c>
      <c r="H56" s="133">
        <f t="shared" si="6"/>
        <v>54</v>
      </c>
      <c r="I56" s="133" t="s">
        <v>703</v>
      </c>
      <c r="J56" s="133">
        <f t="shared" si="7"/>
        <v>125</v>
      </c>
      <c r="K56" s="133"/>
      <c r="L56" s="133"/>
      <c r="M56" s="133" t="s">
        <v>1</v>
      </c>
      <c r="N56" s="133" t="s">
        <v>704</v>
      </c>
      <c r="O56" s="133">
        <f t="shared" si="9"/>
        <v>195</v>
      </c>
      <c r="P56" s="133"/>
      <c r="Q56" s="133"/>
      <c r="R56" s="133"/>
      <c r="S56" s="133"/>
      <c r="T56" s="133"/>
      <c r="U56" s="134" t="s">
        <v>710</v>
      </c>
      <c r="V56" s="104"/>
      <c r="W56" s="104"/>
      <c r="X56" s="104"/>
      <c r="Y56" s="104"/>
      <c r="Z56" s="104"/>
    </row>
    <row r="57" spans="1:26" ht="12.75" customHeight="1">
      <c r="A57" s="141">
        <f t="shared" si="8"/>
        <v>430</v>
      </c>
      <c r="B57" s="146" t="s">
        <v>372</v>
      </c>
      <c r="C57" s="147">
        <v>38830</v>
      </c>
      <c r="D57" s="152" t="s">
        <v>700</v>
      </c>
      <c r="E57" s="133" t="s">
        <v>706</v>
      </c>
      <c r="F57" s="132">
        <f t="shared" si="5"/>
        <v>32</v>
      </c>
      <c r="G57" s="133" t="s">
        <v>707</v>
      </c>
      <c r="H57" s="133">
        <f t="shared" si="6"/>
        <v>81</v>
      </c>
      <c r="I57" s="133" t="s">
        <v>708</v>
      </c>
      <c r="J57" s="133">
        <f t="shared" si="7"/>
        <v>42</v>
      </c>
      <c r="K57" s="133"/>
      <c r="L57" s="133"/>
      <c r="M57" s="133" t="s">
        <v>1</v>
      </c>
      <c r="N57" s="133" t="s">
        <v>709</v>
      </c>
      <c r="O57" s="133">
        <f t="shared" si="9"/>
        <v>275</v>
      </c>
      <c r="P57" s="133"/>
      <c r="Q57" s="133"/>
      <c r="R57" s="133"/>
      <c r="S57" s="133"/>
      <c r="T57" s="133"/>
      <c r="U57" s="134" t="s">
        <v>715</v>
      </c>
      <c r="V57" s="104"/>
      <c r="W57" s="104"/>
      <c r="X57" s="104"/>
      <c r="Y57" s="104"/>
      <c r="Z57" s="104"/>
    </row>
    <row r="58" spans="1:26" ht="12.75" customHeight="1">
      <c r="A58" s="141">
        <f t="shared" si="8"/>
        <v>428</v>
      </c>
      <c r="B58" s="161" t="s">
        <v>161</v>
      </c>
      <c r="C58" s="150" t="s">
        <v>711</v>
      </c>
      <c r="D58" s="151" t="s">
        <v>462</v>
      </c>
      <c r="E58" s="133" t="s">
        <v>712</v>
      </c>
      <c r="F58" s="132">
        <f t="shared" si="5"/>
        <v>34</v>
      </c>
      <c r="G58" s="133" t="s">
        <v>589</v>
      </c>
      <c r="H58" s="133">
        <f t="shared" si="6"/>
        <v>100</v>
      </c>
      <c r="I58" s="133" t="s">
        <v>713</v>
      </c>
      <c r="J58" s="133">
        <f t="shared" si="7"/>
        <v>115</v>
      </c>
      <c r="K58" s="133"/>
      <c r="L58" s="133"/>
      <c r="M58" s="133" t="s">
        <v>1</v>
      </c>
      <c r="N58" s="133" t="s">
        <v>714</v>
      </c>
      <c r="O58" s="133">
        <f t="shared" si="9"/>
        <v>179</v>
      </c>
      <c r="P58" s="133"/>
      <c r="Q58" s="133"/>
      <c r="R58" s="133"/>
      <c r="S58" s="133"/>
      <c r="T58" s="133"/>
      <c r="U58" s="134" t="s">
        <v>721</v>
      </c>
      <c r="V58" s="104"/>
      <c r="W58" s="104"/>
      <c r="X58" s="104"/>
      <c r="Y58" s="104"/>
      <c r="Z58" s="104"/>
    </row>
    <row r="59" spans="1:26" ht="12.75" customHeight="1">
      <c r="A59" s="141">
        <f t="shared" si="8"/>
        <v>407</v>
      </c>
      <c r="B59" s="161" t="s">
        <v>370</v>
      </c>
      <c r="C59" s="150" t="s">
        <v>716</v>
      </c>
      <c r="D59" s="151" t="s">
        <v>684</v>
      </c>
      <c r="E59" s="133" t="s">
        <v>717</v>
      </c>
      <c r="F59" s="132">
        <f t="shared" si="5"/>
        <v>45</v>
      </c>
      <c r="G59" s="133" t="s">
        <v>718</v>
      </c>
      <c r="H59" s="133">
        <f t="shared" si="6"/>
        <v>75</v>
      </c>
      <c r="I59" s="133" t="s">
        <v>719</v>
      </c>
      <c r="J59" s="133">
        <f t="shared" si="7"/>
        <v>36</v>
      </c>
      <c r="K59" s="133"/>
      <c r="L59" s="133"/>
      <c r="M59" s="133" t="s">
        <v>1</v>
      </c>
      <c r="N59" s="133" t="s">
        <v>720</v>
      </c>
      <c r="O59" s="133">
        <f t="shared" si="9"/>
        <v>251</v>
      </c>
      <c r="P59" s="133"/>
      <c r="Q59" s="133"/>
      <c r="R59" s="133"/>
      <c r="S59" s="133"/>
      <c r="T59" s="133"/>
      <c r="U59" s="134" t="s">
        <v>726</v>
      </c>
      <c r="V59" s="104"/>
      <c r="W59" s="104"/>
      <c r="X59" s="104"/>
      <c r="Y59" s="104"/>
      <c r="Z59" s="104"/>
    </row>
    <row r="60" spans="1:26" ht="12.75">
      <c r="A60" s="141">
        <f t="shared" si="8"/>
        <v>402</v>
      </c>
      <c r="B60" s="163" t="s">
        <v>722</v>
      </c>
      <c r="C60" s="163" t="s">
        <v>618</v>
      </c>
      <c r="D60" s="151" t="s">
        <v>625</v>
      </c>
      <c r="E60" s="133" t="s">
        <v>723</v>
      </c>
      <c r="F60" s="132">
        <f t="shared" si="5"/>
        <v>35</v>
      </c>
      <c r="G60" s="133" t="s">
        <v>633</v>
      </c>
      <c r="H60" s="133">
        <f t="shared" si="6"/>
        <v>88</v>
      </c>
      <c r="I60" s="133" t="s">
        <v>724</v>
      </c>
      <c r="J60" s="133">
        <f t="shared" si="7"/>
        <v>64</v>
      </c>
      <c r="K60" s="133"/>
      <c r="L60" s="133"/>
      <c r="M60" s="133" t="s">
        <v>1</v>
      </c>
      <c r="N60" s="133" t="s">
        <v>725</v>
      </c>
      <c r="O60" s="133">
        <f t="shared" si="9"/>
        <v>215</v>
      </c>
      <c r="P60" s="166"/>
      <c r="Q60" s="166"/>
      <c r="R60" s="166"/>
      <c r="S60" s="133"/>
      <c r="T60" s="133"/>
      <c r="U60" s="157" t="s">
        <v>427</v>
      </c>
      <c r="V60" s="104"/>
      <c r="W60" s="104"/>
      <c r="X60" s="104"/>
      <c r="Y60" s="104"/>
      <c r="Z60" s="104"/>
    </row>
    <row r="61" spans="1:26" ht="12.75" customHeight="1">
      <c r="A61" s="141">
        <f t="shared" si="8"/>
        <v>401</v>
      </c>
      <c r="B61" s="146" t="s">
        <v>727</v>
      </c>
      <c r="C61" s="147">
        <v>38343</v>
      </c>
      <c r="D61" s="152" t="s">
        <v>728</v>
      </c>
      <c r="E61" s="133" t="s">
        <v>729</v>
      </c>
      <c r="F61" s="132">
        <f t="shared" si="5"/>
        <v>23</v>
      </c>
      <c r="G61" s="133" t="s">
        <v>730</v>
      </c>
      <c r="H61" s="133">
        <f t="shared" si="6"/>
        <v>85</v>
      </c>
      <c r="I61" s="133" t="s">
        <v>731</v>
      </c>
      <c r="J61" s="133">
        <f t="shared" si="7"/>
        <v>175</v>
      </c>
      <c r="K61" s="133"/>
      <c r="L61" s="133"/>
      <c r="M61" s="133" t="s">
        <v>1</v>
      </c>
      <c r="N61" s="133" t="s">
        <v>732</v>
      </c>
      <c r="O61" s="133">
        <f t="shared" si="9"/>
        <v>118</v>
      </c>
      <c r="P61" s="133"/>
      <c r="Q61" s="133"/>
      <c r="R61" s="133"/>
      <c r="S61" s="133"/>
      <c r="T61" s="133"/>
      <c r="U61" s="134" t="s">
        <v>737</v>
      </c>
      <c r="V61" s="104"/>
      <c r="W61" s="104"/>
      <c r="X61" s="104"/>
      <c r="Y61" s="104"/>
      <c r="Z61" s="104"/>
    </row>
    <row r="62" spans="1:26" ht="12.75" customHeight="1">
      <c r="A62" s="141">
        <f t="shared" si="8"/>
        <v>362</v>
      </c>
      <c r="B62" s="146" t="s">
        <v>349</v>
      </c>
      <c r="C62" s="147">
        <v>38960</v>
      </c>
      <c r="D62" s="152" t="s">
        <v>700</v>
      </c>
      <c r="E62" s="133" t="s">
        <v>733</v>
      </c>
      <c r="F62" s="132">
        <f t="shared" si="5"/>
        <v>5</v>
      </c>
      <c r="G62" s="133" t="s">
        <v>734</v>
      </c>
      <c r="H62" s="133">
        <f t="shared" si="6"/>
        <v>42</v>
      </c>
      <c r="I62" s="133" t="s">
        <v>735</v>
      </c>
      <c r="J62" s="133">
        <f t="shared" si="7"/>
        <v>69</v>
      </c>
      <c r="K62" s="133"/>
      <c r="L62" s="133"/>
      <c r="M62" s="133" t="s">
        <v>1</v>
      </c>
      <c r="N62" s="133" t="s">
        <v>736</v>
      </c>
      <c r="O62" s="133">
        <f t="shared" si="9"/>
        <v>246</v>
      </c>
      <c r="P62" s="133"/>
      <c r="Q62" s="133"/>
      <c r="R62" s="133"/>
      <c r="S62" s="133"/>
      <c r="T62" s="133"/>
      <c r="U62" s="134" t="s">
        <v>742</v>
      </c>
      <c r="V62" s="104"/>
      <c r="W62" s="104"/>
      <c r="X62" s="104"/>
      <c r="Y62" s="104"/>
      <c r="Z62" s="104"/>
    </row>
    <row r="63" spans="1:26" ht="12.75" customHeight="1">
      <c r="A63" s="141">
        <f t="shared" si="8"/>
        <v>345</v>
      </c>
      <c r="B63" s="146" t="s">
        <v>339</v>
      </c>
      <c r="C63" s="147">
        <v>39037</v>
      </c>
      <c r="D63" s="152" t="s">
        <v>700</v>
      </c>
      <c r="E63" s="133" t="s">
        <v>738</v>
      </c>
      <c r="F63" s="132">
        <f t="shared" si="5"/>
        <v>41</v>
      </c>
      <c r="G63" s="133" t="s">
        <v>739</v>
      </c>
      <c r="H63" s="133">
        <f t="shared" si="6"/>
        <v>21</v>
      </c>
      <c r="I63" s="133" t="s">
        <v>740</v>
      </c>
      <c r="J63" s="133">
        <f t="shared" si="7"/>
        <v>89</v>
      </c>
      <c r="K63" s="133"/>
      <c r="L63" s="133"/>
      <c r="M63" s="133" t="s">
        <v>1</v>
      </c>
      <c r="N63" s="133" t="s">
        <v>741</v>
      </c>
      <c r="O63" s="133">
        <f t="shared" si="9"/>
        <v>194</v>
      </c>
      <c r="P63" s="133"/>
      <c r="Q63" s="133"/>
      <c r="R63" s="133"/>
      <c r="S63" s="133"/>
      <c r="T63" s="133"/>
      <c r="U63" s="134" t="s">
        <v>747</v>
      </c>
      <c r="V63" s="104"/>
      <c r="W63" s="104"/>
      <c r="X63" s="104"/>
      <c r="Y63" s="104"/>
      <c r="Z63" s="104"/>
    </row>
    <row r="64" spans="1:26" ht="12.75" customHeight="1">
      <c r="A64" s="141">
        <f t="shared" si="8"/>
        <v>335</v>
      </c>
      <c r="B64" s="148" t="s">
        <v>378</v>
      </c>
      <c r="C64" s="146">
        <v>2005</v>
      </c>
      <c r="D64" s="152" t="s">
        <v>447</v>
      </c>
      <c r="E64" s="133" t="s">
        <v>743</v>
      </c>
      <c r="F64" s="132">
        <f t="shared" si="5"/>
        <v>40</v>
      </c>
      <c r="G64" s="133" t="s">
        <v>744</v>
      </c>
      <c r="H64" s="133">
        <f t="shared" si="6"/>
        <v>80</v>
      </c>
      <c r="I64" s="133" t="s">
        <v>745</v>
      </c>
      <c r="J64" s="133">
        <f t="shared" si="7"/>
        <v>126</v>
      </c>
      <c r="K64" s="133"/>
      <c r="L64" s="133"/>
      <c r="M64" s="133" t="s">
        <v>1</v>
      </c>
      <c r="N64" s="133" t="s">
        <v>746</v>
      </c>
      <c r="O64" s="133">
        <f t="shared" si="9"/>
        <v>89</v>
      </c>
      <c r="P64" s="133"/>
      <c r="Q64" s="133"/>
      <c r="R64" s="133"/>
      <c r="S64" s="133"/>
      <c r="T64" s="133"/>
      <c r="U64" s="134" t="s">
        <v>753</v>
      </c>
      <c r="V64" s="104"/>
      <c r="W64" s="104"/>
      <c r="X64" s="104"/>
      <c r="Y64" s="104"/>
      <c r="Z64" s="104"/>
    </row>
    <row r="65" spans="1:26" ht="12.75" customHeight="1">
      <c r="A65" s="141">
        <f t="shared" si="8"/>
        <v>298</v>
      </c>
      <c r="B65" s="146" t="s">
        <v>748</v>
      </c>
      <c r="C65" s="146">
        <v>2006</v>
      </c>
      <c r="D65" s="152" t="s">
        <v>647</v>
      </c>
      <c r="E65" s="133" t="s">
        <v>749</v>
      </c>
      <c r="F65" s="132">
        <v>0</v>
      </c>
      <c r="G65" s="133" t="s">
        <v>750</v>
      </c>
      <c r="H65" s="133">
        <f t="shared" si="6"/>
        <v>7</v>
      </c>
      <c r="I65" s="133" t="s">
        <v>751</v>
      </c>
      <c r="J65" s="133">
        <f t="shared" si="7"/>
        <v>4</v>
      </c>
      <c r="K65" s="133"/>
      <c r="L65" s="133"/>
      <c r="M65" s="133" t="s">
        <v>1</v>
      </c>
      <c r="N65" s="133" t="s">
        <v>752</v>
      </c>
      <c r="O65" s="133">
        <f t="shared" si="9"/>
        <v>287</v>
      </c>
      <c r="P65" s="133"/>
      <c r="Q65" s="133"/>
      <c r="R65" s="133"/>
      <c r="S65" s="133"/>
      <c r="T65" s="133"/>
      <c r="U65" s="134" t="s">
        <v>759</v>
      </c>
      <c r="V65" s="104"/>
      <c r="W65" s="104"/>
      <c r="X65" s="104"/>
      <c r="Y65" s="104"/>
      <c r="Z65" s="104"/>
    </row>
    <row r="66" spans="1:26" ht="12.75" customHeight="1">
      <c r="A66" s="141">
        <f t="shared" si="8"/>
        <v>296</v>
      </c>
      <c r="B66" s="161" t="s">
        <v>60</v>
      </c>
      <c r="C66" s="150" t="s">
        <v>754</v>
      </c>
      <c r="D66" s="151" t="s">
        <v>684</v>
      </c>
      <c r="E66" s="133" t="s">
        <v>755</v>
      </c>
      <c r="F66" s="132">
        <f>IF(E66&lt;&gt;0,INT(58.015*(11.5-E66)^1.81),0)</f>
        <v>50</v>
      </c>
      <c r="G66" s="133" t="s">
        <v>756</v>
      </c>
      <c r="H66" s="133">
        <f t="shared" si="6"/>
        <v>43</v>
      </c>
      <c r="I66" s="133" t="s">
        <v>757</v>
      </c>
      <c r="J66" s="133">
        <f t="shared" si="7"/>
        <v>97</v>
      </c>
      <c r="K66" s="133"/>
      <c r="L66" s="133"/>
      <c r="M66" s="133" t="s">
        <v>1</v>
      </c>
      <c r="N66" s="133" t="s">
        <v>758</v>
      </c>
      <c r="O66" s="133">
        <f t="shared" si="9"/>
        <v>106</v>
      </c>
      <c r="P66" s="133"/>
      <c r="Q66" s="133"/>
      <c r="R66" s="133"/>
      <c r="S66" s="133"/>
      <c r="T66" s="133"/>
      <c r="U66" s="134" t="s">
        <v>765</v>
      </c>
      <c r="V66" s="104"/>
      <c r="W66" s="104"/>
      <c r="X66" s="104"/>
      <c r="Y66" s="104"/>
      <c r="Z66" s="104"/>
    </row>
    <row r="67" spans="1:26" ht="12.75" customHeight="1">
      <c r="A67" s="141">
        <f t="shared" si="8"/>
        <v>294</v>
      </c>
      <c r="B67" s="146" t="s">
        <v>760</v>
      </c>
      <c r="C67" s="147">
        <v>38783</v>
      </c>
      <c r="D67" s="152" t="s">
        <v>700</v>
      </c>
      <c r="E67" s="133" t="s">
        <v>761</v>
      </c>
      <c r="F67" s="132">
        <v>0</v>
      </c>
      <c r="G67" s="133" t="s">
        <v>762</v>
      </c>
      <c r="H67" s="133">
        <f t="shared" si="6"/>
        <v>13</v>
      </c>
      <c r="I67" s="133" t="s">
        <v>763</v>
      </c>
      <c r="J67" s="133">
        <f t="shared" si="7"/>
        <v>95</v>
      </c>
      <c r="K67" s="133"/>
      <c r="L67" s="133"/>
      <c r="M67" s="133" t="s">
        <v>1</v>
      </c>
      <c r="N67" s="133" t="s">
        <v>764</v>
      </c>
      <c r="O67" s="133">
        <f t="shared" si="9"/>
        <v>186</v>
      </c>
      <c r="P67" s="133"/>
      <c r="Q67" s="133"/>
      <c r="R67" s="133"/>
      <c r="S67" s="133"/>
      <c r="T67" s="133"/>
      <c r="U67" s="134" t="s">
        <v>771</v>
      </c>
      <c r="V67" s="104"/>
      <c r="W67" s="104"/>
      <c r="X67" s="104"/>
      <c r="Y67" s="104"/>
      <c r="Z67" s="104"/>
    </row>
    <row r="68" spans="1:26" ht="12.75" customHeight="1">
      <c r="A68" s="141">
        <f t="shared" si="8"/>
        <v>270</v>
      </c>
      <c r="B68" s="163" t="s">
        <v>766</v>
      </c>
      <c r="C68" s="163" t="s">
        <v>618</v>
      </c>
      <c r="D68" s="151" t="s">
        <v>455</v>
      </c>
      <c r="E68" s="133" t="s">
        <v>767</v>
      </c>
      <c r="F68" s="132">
        <f>IF(E68&lt;&gt;0,INT(58.015*(11.5-E68)^1.81),0)</f>
        <v>28</v>
      </c>
      <c r="G68" s="133" t="s">
        <v>768</v>
      </c>
      <c r="H68" s="133">
        <f t="shared" si="6"/>
        <v>49</v>
      </c>
      <c r="I68" s="133" t="s">
        <v>769</v>
      </c>
      <c r="J68" s="133">
        <f t="shared" si="7"/>
        <v>16</v>
      </c>
      <c r="K68" s="133"/>
      <c r="L68" s="133"/>
      <c r="M68" s="133" t="s">
        <v>1</v>
      </c>
      <c r="N68" s="133" t="s">
        <v>770</v>
      </c>
      <c r="O68" s="133">
        <f t="shared" si="9"/>
        <v>177</v>
      </c>
      <c r="P68" s="133"/>
      <c r="Q68" s="133"/>
      <c r="R68" s="133"/>
      <c r="S68" s="133"/>
      <c r="T68" s="133"/>
      <c r="U68" s="134" t="s">
        <v>777</v>
      </c>
      <c r="V68" s="104"/>
      <c r="W68" s="104"/>
      <c r="X68" s="104"/>
      <c r="Y68" s="104"/>
      <c r="Z68" s="104"/>
    </row>
    <row r="69" spans="1:26" ht="12.75" customHeight="1">
      <c r="A69" s="141">
        <f t="shared" si="8"/>
        <v>242</v>
      </c>
      <c r="B69" s="148" t="s">
        <v>772</v>
      </c>
      <c r="C69" s="146">
        <v>2005</v>
      </c>
      <c r="D69" s="152" t="s">
        <v>647</v>
      </c>
      <c r="E69" s="133" t="s">
        <v>773</v>
      </c>
      <c r="F69" s="132">
        <f>IF(E69&lt;&gt;0,INT(58.015*(11.5-E69)^1.81),0)</f>
        <v>3</v>
      </c>
      <c r="G69" s="133" t="s">
        <v>774</v>
      </c>
      <c r="H69" s="133">
        <f t="shared" si="6"/>
        <v>52</v>
      </c>
      <c r="I69" s="133" t="s">
        <v>775</v>
      </c>
      <c r="J69" s="133">
        <f t="shared" si="7"/>
        <v>98</v>
      </c>
      <c r="K69" s="133"/>
      <c r="L69" s="133"/>
      <c r="M69" s="133" t="s">
        <v>1</v>
      </c>
      <c r="N69" s="133" t="s">
        <v>776</v>
      </c>
      <c r="O69" s="133">
        <f t="shared" si="9"/>
        <v>89</v>
      </c>
      <c r="P69" s="133"/>
      <c r="Q69" s="133"/>
      <c r="R69" s="133"/>
      <c r="S69" s="133"/>
      <c r="T69" s="133"/>
      <c r="U69" s="134" t="s">
        <v>782</v>
      </c>
      <c r="V69" s="104"/>
      <c r="W69" s="104"/>
      <c r="X69" s="104"/>
      <c r="Y69" s="104"/>
      <c r="Z69" s="104"/>
    </row>
    <row r="70" spans="1:26" ht="12.75" customHeight="1">
      <c r="A70" s="141">
        <f t="shared" si="8"/>
        <v>220</v>
      </c>
      <c r="B70" s="148" t="s">
        <v>158</v>
      </c>
      <c r="C70" s="146">
        <v>2004</v>
      </c>
      <c r="D70" s="152" t="s">
        <v>647</v>
      </c>
      <c r="E70" s="133" t="s">
        <v>778</v>
      </c>
      <c r="F70" s="132">
        <f>IF(E70&lt;&gt;0,INT(58.015*(11.5-E70)^1.81),0)</f>
        <v>9</v>
      </c>
      <c r="G70" s="133" t="s">
        <v>779</v>
      </c>
      <c r="H70" s="133">
        <f t="shared" si="6"/>
        <v>61</v>
      </c>
      <c r="I70" s="133" t="s">
        <v>780</v>
      </c>
      <c r="J70" s="133">
        <f t="shared" si="7"/>
        <v>100</v>
      </c>
      <c r="K70" s="133"/>
      <c r="L70" s="133"/>
      <c r="M70" s="133" t="s">
        <v>1</v>
      </c>
      <c r="N70" s="133" t="s">
        <v>781</v>
      </c>
      <c r="O70" s="133">
        <f t="shared" si="9"/>
        <v>50</v>
      </c>
      <c r="P70" s="133"/>
      <c r="Q70" s="133"/>
      <c r="R70" s="133"/>
      <c r="S70" s="133"/>
      <c r="T70" s="133"/>
      <c r="U70" s="134" t="s">
        <v>788</v>
      </c>
      <c r="V70" s="104"/>
      <c r="W70" s="104"/>
      <c r="X70" s="104"/>
      <c r="Y70" s="104"/>
      <c r="Z70" s="104"/>
    </row>
    <row r="71" spans="1:26" ht="12.75">
      <c r="A71" s="141">
        <f t="shared" si="8"/>
        <v>212</v>
      </c>
      <c r="B71" s="161" t="s">
        <v>149</v>
      </c>
      <c r="C71" s="150" t="s">
        <v>783</v>
      </c>
      <c r="D71" s="151" t="s">
        <v>684</v>
      </c>
      <c r="E71" s="133" t="s">
        <v>784</v>
      </c>
      <c r="F71" s="132">
        <v>0</v>
      </c>
      <c r="G71" s="133" t="s">
        <v>785</v>
      </c>
      <c r="H71" s="133">
        <f t="shared" si="6"/>
        <v>45</v>
      </c>
      <c r="I71" s="133" t="s">
        <v>786</v>
      </c>
      <c r="J71" s="133">
        <f t="shared" si="7"/>
        <v>77</v>
      </c>
      <c r="K71" s="133"/>
      <c r="L71" s="133"/>
      <c r="M71" s="133" t="s">
        <v>1</v>
      </c>
      <c r="N71" s="133" t="s">
        <v>787</v>
      </c>
      <c r="O71" s="133">
        <f t="shared" si="9"/>
        <v>90</v>
      </c>
      <c r="P71" s="166"/>
      <c r="Q71" s="166"/>
      <c r="R71" s="166"/>
      <c r="S71" s="133"/>
      <c r="T71" s="133"/>
      <c r="U71" s="157" t="s">
        <v>794</v>
      </c>
      <c r="V71" s="104"/>
      <c r="W71" s="104"/>
      <c r="X71" s="104"/>
      <c r="Y71" s="104"/>
      <c r="Z71" s="104"/>
    </row>
    <row r="72" spans="1:26" ht="12.75" customHeight="1">
      <c r="A72" s="141">
        <f t="shared" si="8"/>
        <v>209</v>
      </c>
      <c r="B72" s="162" t="s">
        <v>58</v>
      </c>
      <c r="C72" s="150" t="s">
        <v>789</v>
      </c>
      <c r="D72" s="151" t="s">
        <v>684</v>
      </c>
      <c r="E72" s="133" t="s">
        <v>790</v>
      </c>
      <c r="F72" s="132">
        <v>0</v>
      </c>
      <c r="G72" s="133" t="s">
        <v>791</v>
      </c>
      <c r="H72" s="133">
        <f t="shared" si="6"/>
        <v>32</v>
      </c>
      <c r="I72" s="133" t="s">
        <v>792</v>
      </c>
      <c r="J72" s="133">
        <f t="shared" si="7"/>
        <v>38</v>
      </c>
      <c r="K72" s="133"/>
      <c r="L72" s="133"/>
      <c r="M72" s="133" t="s">
        <v>1</v>
      </c>
      <c r="N72" s="133" t="s">
        <v>793</v>
      </c>
      <c r="O72" s="133">
        <f t="shared" si="9"/>
        <v>139</v>
      </c>
      <c r="P72" s="133"/>
      <c r="Q72" s="133"/>
      <c r="R72" s="133"/>
      <c r="S72" s="133"/>
      <c r="T72" s="133"/>
      <c r="U72" s="134" t="s">
        <v>800</v>
      </c>
      <c r="V72" s="104"/>
      <c r="W72" s="104"/>
      <c r="X72" s="104"/>
      <c r="Y72" s="104"/>
      <c r="Z72" s="104"/>
    </row>
    <row r="73" spans="1:26" ht="12.75" customHeight="1">
      <c r="A73" s="141">
        <f t="shared" si="8"/>
        <v>196</v>
      </c>
      <c r="B73" s="146" t="s">
        <v>795</v>
      </c>
      <c r="C73" s="163">
        <v>2004</v>
      </c>
      <c r="D73" s="152" t="s">
        <v>558</v>
      </c>
      <c r="E73" s="133" t="s">
        <v>796</v>
      </c>
      <c r="F73" s="132">
        <v>0</v>
      </c>
      <c r="G73" s="133" t="s">
        <v>797</v>
      </c>
      <c r="H73" s="133">
        <f t="shared" si="6"/>
        <v>16</v>
      </c>
      <c r="I73" s="133" t="s">
        <v>798</v>
      </c>
      <c r="J73" s="133">
        <f t="shared" si="7"/>
        <v>118</v>
      </c>
      <c r="K73" s="133"/>
      <c r="L73" s="133"/>
      <c r="M73" s="133" t="s">
        <v>1</v>
      </c>
      <c r="N73" s="133" t="s">
        <v>799</v>
      </c>
      <c r="O73" s="133">
        <f t="shared" si="9"/>
        <v>62</v>
      </c>
      <c r="P73" s="133"/>
      <c r="Q73" s="133"/>
      <c r="R73" s="133"/>
      <c r="S73" s="133"/>
      <c r="T73" s="133"/>
      <c r="U73" s="134" t="s">
        <v>805</v>
      </c>
      <c r="V73" s="104"/>
      <c r="W73" s="104"/>
      <c r="X73" s="104"/>
      <c r="Y73" s="104"/>
      <c r="Z73" s="104"/>
    </row>
    <row r="74" spans="1:26" ht="12.75" customHeight="1">
      <c r="A74" s="141">
        <f t="shared" si="8"/>
        <v>194</v>
      </c>
      <c r="B74" s="146" t="s">
        <v>59</v>
      </c>
      <c r="C74" s="147">
        <v>38414</v>
      </c>
      <c r="D74" s="151" t="s">
        <v>684</v>
      </c>
      <c r="E74" s="133" t="s">
        <v>801</v>
      </c>
      <c r="F74" s="132">
        <v>0</v>
      </c>
      <c r="G74" s="133" t="s">
        <v>802</v>
      </c>
      <c r="H74" s="133">
        <f t="shared" si="6"/>
        <v>28</v>
      </c>
      <c r="I74" s="133" t="s">
        <v>803</v>
      </c>
      <c r="J74" s="133">
        <f t="shared" si="7"/>
        <v>85</v>
      </c>
      <c r="K74" s="133"/>
      <c r="L74" s="133"/>
      <c r="M74" s="133" t="s">
        <v>1</v>
      </c>
      <c r="N74" s="133" t="s">
        <v>804</v>
      </c>
      <c r="O74" s="133">
        <f t="shared" si="9"/>
        <v>81</v>
      </c>
      <c r="P74" s="133"/>
      <c r="Q74" s="133"/>
      <c r="R74" s="133"/>
      <c r="S74" s="133"/>
      <c r="T74" s="133"/>
      <c r="U74" s="134" t="s">
        <v>811</v>
      </c>
      <c r="V74" s="104"/>
      <c r="W74" s="104"/>
      <c r="X74" s="104"/>
      <c r="Y74" s="104"/>
      <c r="Z74" s="104"/>
    </row>
    <row r="75" spans="1:26" ht="12.75" customHeight="1">
      <c r="A75" s="141">
        <f t="shared" si="8"/>
        <v>173</v>
      </c>
      <c r="B75" s="148" t="s">
        <v>806</v>
      </c>
      <c r="C75" s="146">
        <v>2006</v>
      </c>
      <c r="D75" s="152" t="s">
        <v>807</v>
      </c>
      <c r="E75" s="133" t="s">
        <v>808</v>
      </c>
      <c r="F75" s="132">
        <v>0</v>
      </c>
      <c r="G75" s="133" t="s">
        <v>762</v>
      </c>
      <c r="H75" s="133">
        <f t="shared" si="6"/>
        <v>13</v>
      </c>
      <c r="I75" s="133" t="s">
        <v>809</v>
      </c>
      <c r="J75" s="133">
        <f t="shared" si="7"/>
        <v>75</v>
      </c>
      <c r="K75" s="133"/>
      <c r="L75" s="133"/>
      <c r="M75" s="133" t="s">
        <v>1</v>
      </c>
      <c r="N75" s="133" t="s">
        <v>810</v>
      </c>
      <c r="O75" s="133">
        <f t="shared" si="9"/>
        <v>85</v>
      </c>
      <c r="P75" s="133"/>
      <c r="Q75" s="133"/>
      <c r="R75" s="133"/>
      <c r="S75" s="133"/>
      <c r="T75" s="133"/>
      <c r="U75" s="134" t="s">
        <v>815</v>
      </c>
      <c r="V75" s="104"/>
      <c r="W75" s="104"/>
      <c r="X75" s="104"/>
      <c r="Y75" s="104"/>
      <c r="Z75" s="104"/>
    </row>
    <row r="76" spans="1:26" ht="12.75" customHeight="1">
      <c r="A76" s="141">
        <f t="shared" si="8"/>
        <v>168</v>
      </c>
      <c r="B76" s="146" t="s">
        <v>812</v>
      </c>
      <c r="C76" s="147">
        <v>39041</v>
      </c>
      <c r="D76" s="152" t="s">
        <v>700</v>
      </c>
      <c r="E76" s="133" t="s">
        <v>813</v>
      </c>
      <c r="F76" s="132">
        <v>0</v>
      </c>
      <c r="G76" s="133" t="s">
        <v>762</v>
      </c>
      <c r="H76" s="133">
        <f t="shared" si="6"/>
        <v>13</v>
      </c>
      <c r="I76" s="133" t="s">
        <v>708</v>
      </c>
      <c r="J76" s="133">
        <f t="shared" si="7"/>
        <v>42</v>
      </c>
      <c r="K76" s="133"/>
      <c r="L76" s="133"/>
      <c r="M76" s="133" t="s">
        <v>1</v>
      </c>
      <c r="N76" s="133" t="s">
        <v>814</v>
      </c>
      <c r="O76" s="133">
        <f t="shared" si="9"/>
        <v>113</v>
      </c>
      <c r="P76" s="133"/>
      <c r="Q76" s="133"/>
      <c r="R76" s="133"/>
      <c r="S76" s="133"/>
      <c r="T76" s="133"/>
      <c r="U76" s="134" t="s">
        <v>426</v>
      </c>
      <c r="V76" s="104"/>
      <c r="W76" s="104"/>
      <c r="X76" s="104"/>
      <c r="Y76" s="104"/>
      <c r="Z76" s="104"/>
    </row>
    <row r="77" spans="1:26" ht="12.75" customHeight="1">
      <c r="A77" s="141">
        <f t="shared" si="8"/>
        <v>167</v>
      </c>
      <c r="B77" s="149" t="s">
        <v>387</v>
      </c>
      <c r="C77" s="150" t="s">
        <v>816</v>
      </c>
      <c r="D77" s="151" t="s">
        <v>684</v>
      </c>
      <c r="E77" s="133" t="s">
        <v>817</v>
      </c>
      <c r="F77" s="132">
        <v>0</v>
      </c>
      <c r="G77" s="133" t="s">
        <v>818</v>
      </c>
      <c r="H77" s="133">
        <f t="shared" si="6"/>
        <v>37</v>
      </c>
      <c r="I77" s="133" t="s">
        <v>819</v>
      </c>
      <c r="J77" s="133">
        <f t="shared" si="7"/>
        <v>78</v>
      </c>
      <c r="K77" s="133"/>
      <c r="L77" s="133"/>
      <c r="M77" s="133" t="s">
        <v>1</v>
      </c>
      <c r="N77" s="133" t="s">
        <v>820</v>
      </c>
      <c r="O77" s="133">
        <f t="shared" si="9"/>
        <v>52</v>
      </c>
      <c r="P77" s="133"/>
      <c r="Q77" s="133"/>
      <c r="R77" s="133"/>
      <c r="S77" s="133"/>
      <c r="T77" s="133"/>
      <c r="U77" s="134" t="s">
        <v>823</v>
      </c>
      <c r="V77" s="104"/>
      <c r="W77" s="104"/>
      <c r="X77" s="104"/>
      <c r="Y77" s="104"/>
      <c r="Z77" s="104"/>
    </row>
    <row r="78" spans="1:26" ht="12.75" customHeight="1">
      <c r="A78" s="141">
        <f t="shared" si="8"/>
        <v>104</v>
      </c>
      <c r="B78" s="163" t="s">
        <v>824</v>
      </c>
      <c r="C78" s="163" t="s">
        <v>825</v>
      </c>
      <c r="D78" s="151" t="s">
        <v>728</v>
      </c>
      <c r="E78" s="133" t="s">
        <v>826</v>
      </c>
      <c r="F78" s="132">
        <v>0</v>
      </c>
      <c r="G78" s="133" t="s">
        <v>827</v>
      </c>
      <c r="H78" s="133">
        <f t="shared" si="6"/>
        <v>29</v>
      </c>
      <c r="I78" s="133" t="s">
        <v>828</v>
      </c>
      <c r="J78" s="133">
        <f t="shared" si="7"/>
        <v>74</v>
      </c>
      <c r="K78" s="133"/>
      <c r="L78" s="133"/>
      <c r="M78" s="133" t="s">
        <v>2</v>
      </c>
      <c r="N78" s="133" t="s">
        <v>829</v>
      </c>
      <c r="O78" s="133">
        <f t="shared" si="9"/>
        <v>1</v>
      </c>
      <c r="P78" s="133"/>
      <c r="Q78" s="133"/>
      <c r="R78" s="133"/>
      <c r="S78" s="133"/>
      <c r="T78" s="133"/>
      <c r="U78" s="134" t="s">
        <v>830</v>
      </c>
      <c r="V78" s="104"/>
      <c r="W78" s="104"/>
      <c r="X78" s="104"/>
      <c r="Y78" s="104"/>
      <c r="Z78" s="104"/>
    </row>
    <row r="79" spans="1:26" ht="12.75" customHeight="1">
      <c r="A79" s="141">
        <f t="shared" si="8"/>
        <v>74</v>
      </c>
      <c r="B79" s="146" t="s">
        <v>831</v>
      </c>
      <c r="C79" s="163" t="s">
        <v>618</v>
      </c>
      <c r="D79" s="152" t="s">
        <v>625</v>
      </c>
      <c r="E79" s="133" t="s">
        <v>832</v>
      </c>
      <c r="F79" s="132">
        <v>0</v>
      </c>
      <c r="G79" s="133" t="s">
        <v>833</v>
      </c>
      <c r="H79" s="133" t="s">
        <v>97</v>
      </c>
      <c r="I79" s="133" t="s">
        <v>834</v>
      </c>
      <c r="J79" s="133">
        <f t="shared" si="7"/>
        <v>40</v>
      </c>
      <c r="K79" s="133"/>
      <c r="L79" s="133"/>
      <c r="M79" s="133" t="s">
        <v>1</v>
      </c>
      <c r="N79" s="133" t="s">
        <v>835</v>
      </c>
      <c r="O79" s="133">
        <f t="shared" si="9"/>
        <v>34</v>
      </c>
      <c r="P79" s="133"/>
      <c r="Q79" s="133"/>
      <c r="R79" s="133"/>
      <c r="S79" s="133"/>
      <c r="T79" s="133"/>
      <c r="U79" s="134" t="s">
        <v>836</v>
      </c>
      <c r="V79" s="104"/>
      <c r="W79" s="104"/>
      <c r="X79" s="104"/>
      <c r="Y79" s="104"/>
      <c r="Z79" s="104"/>
    </row>
    <row r="80" spans="1:26" ht="12.75" customHeight="1">
      <c r="A80" s="141"/>
      <c r="B80" s="163" t="s">
        <v>57</v>
      </c>
      <c r="C80" s="163" t="s">
        <v>624</v>
      </c>
      <c r="D80" s="151" t="s">
        <v>625</v>
      </c>
      <c r="E80" s="133" t="s">
        <v>837</v>
      </c>
      <c r="F80" s="132">
        <f>IF(E80&lt;&gt;0,INT(58.015*(11.5-E80)^1.81),0)</f>
        <v>46</v>
      </c>
      <c r="G80" s="133" t="s">
        <v>838</v>
      </c>
      <c r="H80" s="133">
        <f>IF(G80&lt;&gt;0,INT(0.14354*((G80*100)-220)^1.4),0)</f>
        <v>91</v>
      </c>
      <c r="I80" s="133" t="s">
        <v>839</v>
      </c>
      <c r="J80" s="133">
        <f t="shared" si="7"/>
        <v>136</v>
      </c>
      <c r="K80" s="133"/>
      <c r="L80" s="133"/>
      <c r="M80" s="133"/>
      <c r="N80" s="133"/>
      <c r="O80" s="133">
        <f t="shared" si="9"/>
        <v>0</v>
      </c>
      <c r="P80" s="133"/>
      <c r="Q80" s="133"/>
      <c r="R80" s="133"/>
      <c r="S80" s="133"/>
      <c r="T80" s="133"/>
      <c r="U80" s="134"/>
      <c r="V80" s="104"/>
      <c r="W80" s="104"/>
      <c r="X80" s="104"/>
      <c r="Y80" s="104"/>
      <c r="Z80" s="104"/>
    </row>
    <row r="81" spans="1:26" ht="12.75" customHeight="1">
      <c r="A81" s="141"/>
      <c r="B81" s="165" t="s">
        <v>840</v>
      </c>
      <c r="C81" s="163" t="s">
        <v>841</v>
      </c>
      <c r="D81" s="151" t="s">
        <v>728</v>
      </c>
      <c r="E81" s="133" t="s">
        <v>842</v>
      </c>
      <c r="F81" s="132">
        <f>IF(E81&lt;&gt;0,INT(58.015*(11.5-E81)^1.81),0)</f>
        <v>38</v>
      </c>
      <c r="G81" s="133" t="s">
        <v>633</v>
      </c>
      <c r="H81" s="133">
        <f>IF(G81&lt;&gt;0,INT(0.14354*((G81*100)-220)^1.4),0)</f>
        <v>88</v>
      </c>
      <c r="I81" s="133" t="s">
        <v>843</v>
      </c>
      <c r="J81" s="133">
        <f t="shared" si="7"/>
        <v>76</v>
      </c>
      <c r="K81" s="133"/>
      <c r="L81" s="133"/>
      <c r="M81" s="133"/>
      <c r="N81" s="133"/>
      <c r="O81" s="133">
        <f t="shared" si="9"/>
        <v>0</v>
      </c>
      <c r="P81" s="133"/>
      <c r="Q81" s="133"/>
      <c r="R81" s="133"/>
      <c r="S81" s="133"/>
      <c r="T81" s="133"/>
      <c r="U81" s="134"/>
      <c r="V81" s="104"/>
      <c r="W81" s="104"/>
      <c r="X81" s="104"/>
      <c r="Y81" s="104"/>
      <c r="Z81" s="104"/>
    </row>
    <row r="82" spans="1:26" ht="12.75" customHeight="1" thickBot="1">
      <c r="A82" s="167"/>
      <c r="B82" s="168" t="s">
        <v>844</v>
      </c>
      <c r="C82" s="168" t="s">
        <v>624</v>
      </c>
      <c r="D82" s="169" t="s">
        <v>625</v>
      </c>
      <c r="E82" s="170" t="s">
        <v>845</v>
      </c>
      <c r="F82" s="171">
        <f>IF(E82&lt;&gt;0,INT(58.015*(11.5-E82)^1.81),0)</f>
        <v>0</v>
      </c>
      <c r="G82" s="170" t="s">
        <v>663</v>
      </c>
      <c r="H82" s="170">
        <f>IF(G82&lt;&gt;0,INT(0.14354*((G82*100)-220)^1.4),0)</f>
        <v>63</v>
      </c>
      <c r="I82" s="170" t="s">
        <v>846</v>
      </c>
      <c r="J82" s="170">
        <f t="shared" si="7"/>
        <v>114</v>
      </c>
      <c r="K82" s="170"/>
      <c r="L82" s="170"/>
      <c r="M82" s="170"/>
      <c r="N82" s="170"/>
      <c r="O82" s="170">
        <f t="shared" si="9"/>
        <v>0</v>
      </c>
      <c r="P82" s="170"/>
      <c r="Q82" s="170"/>
      <c r="R82" s="170"/>
      <c r="S82" s="170"/>
      <c r="T82" s="170"/>
      <c r="U82" s="172"/>
      <c r="V82" s="104"/>
      <c r="W82" s="104"/>
      <c r="X82" s="104"/>
      <c r="Y82" s="104"/>
      <c r="Z82" s="104"/>
    </row>
    <row r="83" spans="1:26" ht="12.75" customHeight="1">
      <c r="A83" s="105"/>
      <c r="B83" s="173"/>
      <c r="C83" s="96"/>
      <c r="D83" s="106"/>
      <c r="E83" s="105"/>
      <c r="F83" s="174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75"/>
      <c r="V83" s="104"/>
      <c r="W83" s="104"/>
      <c r="X83" s="104"/>
      <c r="Y83" s="104"/>
      <c r="Z83" s="104"/>
    </row>
    <row r="84" spans="1:26" ht="12.75" customHeight="1">
      <c r="A84" s="105"/>
      <c r="B84" s="176"/>
      <c r="C84" s="177"/>
      <c r="D84" s="106"/>
      <c r="E84" s="105"/>
      <c r="F84" s="174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75"/>
      <c r="V84" s="104"/>
      <c r="W84" s="104"/>
      <c r="X84" s="104"/>
      <c r="Y84" s="104"/>
      <c r="Z84" s="104"/>
    </row>
    <row r="85" spans="1:26" ht="25.5" customHeight="1">
      <c r="A85" s="478" t="s">
        <v>847</v>
      </c>
      <c r="B85" s="478"/>
      <c r="C85" s="478"/>
      <c r="D85" s="478"/>
      <c r="E85" s="478"/>
      <c r="F85" s="478"/>
      <c r="G85" s="478"/>
      <c r="H85" s="478"/>
      <c r="I85" s="478"/>
      <c r="J85" s="478"/>
      <c r="K85" s="478"/>
      <c r="L85" s="478"/>
      <c r="M85" s="478"/>
      <c r="N85" s="478"/>
      <c r="O85" s="478"/>
      <c r="P85" s="478"/>
      <c r="Q85" s="478"/>
      <c r="R85" s="478"/>
      <c r="S85" s="478"/>
      <c r="T85" s="478"/>
      <c r="U85" s="478"/>
      <c r="W85" s="104"/>
      <c r="X85" s="104"/>
      <c r="Y85" s="104"/>
      <c r="Z85" s="104"/>
    </row>
    <row r="86" spans="1:26" ht="16.5" customHeight="1">
      <c r="A86" s="479" t="s">
        <v>435</v>
      </c>
      <c r="B86" s="480"/>
      <c r="C86" s="480"/>
      <c r="D86" s="480"/>
      <c r="E86" s="480"/>
      <c r="F86" s="480"/>
      <c r="G86" s="480"/>
      <c r="H86" s="480"/>
      <c r="I86" s="480"/>
      <c r="J86" s="480"/>
      <c r="K86" s="480"/>
      <c r="L86" s="480"/>
      <c r="M86" s="480"/>
      <c r="N86" s="480"/>
      <c r="O86" s="480"/>
      <c r="P86" s="480"/>
      <c r="Q86" s="480"/>
      <c r="R86" s="480"/>
      <c r="S86" s="480"/>
      <c r="T86" s="480"/>
      <c r="U86" s="480"/>
      <c r="W86" s="104"/>
      <c r="X86" s="104"/>
      <c r="Y86" s="104"/>
      <c r="Z86" s="104"/>
    </row>
    <row r="87" spans="1:26" ht="21" customHeight="1">
      <c r="A87" s="481" t="s">
        <v>848</v>
      </c>
      <c r="B87" s="482"/>
      <c r="C87" s="482"/>
      <c r="D87" s="482"/>
      <c r="E87" s="482"/>
      <c r="F87" s="482"/>
      <c r="G87" s="482"/>
      <c r="H87" s="482"/>
      <c r="I87" s="482"/>
      <c r="J87" s="482"/>
      <c r="K87" s="482"/>
      <c r="L87" s="482"/>
      <c r="M87" s="482"/>
      <c r="N87" s="482"/>
      <c r="O87" s="482"/>
      <c r="P87" s="482"/>
      <c r="Q87" s="482"/>
      <c r="R87" s="482"/>
      <c r="S87" s="482"/>
      <c r="T87" s="482"/>
      <c r="U87" s="482"/>
      <c r="V87" s="104"/>
      <c r="W87" s="104"/>
      <c r="X87" s="104"/>
      <c r="Y87" s="104"/>
      <c r="Z87" s="104"/>
    </row>
    <row r="88" spans="1:26" ht="12.75" customHeight="1" thickBot="1">
      <c r="A88" s="105"/>
      <c r="B88" s="105"/>
      <c r="C88" s="96"/>
      <c r="D88" s="106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7"/>
      <c r="Q88" s="108"/>
      <c r="R88" s="108"/>
      <c r="S88" s="108"/>
      <c r="T88" s="109"/>
      <c r="U88" s="186"/>
      <c r="V88" s="104"/>
      <c r="W88" s="104"/>
      <c r="X88" s="104"/>
      <c r="Y88" s="104"/>
      <c r="Z88" s="104"/>
    </row>
    <row r="89" spans="1:26" ht="12.75" customHeight="1" thickBot="1">
      <c r="A89" s="111" t="s">
        <v>437</v>
      </c>
      <c r="B89" s="112" t="s">
        <v>438</v>
      </c>
      <c r="C89" s="113" t="s">
        <v>91</v>
      </c>
      <c r="D89" s="114" t="s">
        <v>439</v>
      </c>
      <c r="E89" s="112" t="s">
        <v>440</v>
      </c>
      <c r="F89" s="112" t="s">
        <v>441</v>
      </c>
      <c r="G89" s="112" t="s">
        <v>442</v>
      </c>
      <c r="H89" s="112" t="s">
        <v>441</v>
      </c>
      <c r="I89" s="112" t="s">
        <v>443</v>
      </c>
      <c r="J89" s="112" t="s">
        <v>441</v>
      </c>
      <c r="K89" s="112"/>
      <c r="L89" s="112"/>
      <c r="M89" s="476" t="s">
        <v>444</v>
      </c>
      <c r="N89" s="477"/>
      <c r="O89" s="112" t="s">
        <v>441</v>
      </c>
      <c r="P89" s="187"/>
      <c r="Q89" s="188"/>
      <c r="R89" s="188"/>
      <c r="S89" s="188"/>
      <c r="T89" s="189"/>
      <c r="U89" s="118" t="s">
        <v>445</v>
      </c>
      <c r="V89" s="104" t="s">
        <v>446</v>
      </c>
      <c r="W89" s="104"/>
      <c r="X89" s="104"/>
      <c r="Y89" s="104"/>
      <c r="Z89" s="104"/>
    </row>
    <row r="90" spans="1:26" ht="12.75" customHeight="1">
      <c r="A90" s="190">
        <f aca="true" t="shared" si="10" ref="A90:A153">SUM(F90+H90+J90+L90+O90)</f>
        <v>1631</v>
      </c>
      <c r="B90" s="191" t="s">
        <v>849</v>
      </c>
      <c r="C90" s="191" t="s">
        <v>850</v>
      </c>
      <c r="D90" s="192" t="s">
        <v>462</v>
      </c>
      <c r="E90" s="126" t="s">
        <v>851</v>
      </c>
      <c r="F90" s="124">
        <f aca="true" t="shared" si="11" ref="F90:F153">IF(E90&lt;&gt;0,INT(46.0849*(13-E90)^1.81),0)</f>
        <v>428</v>
      </c>
      <c r="G90" s="193" t="s">
        <v>852</v>
      </c>
      <c r="H90" s="126">
        <f aca="true" t="shared" si="12" ref="H90:H153">IF(G90&lt;&gt;0,INT(0.188807*((G90*100)-210)^1.41),0)</f>
        <v>310</v>
      </c>
      <c r="I90" s="123" t="s">
        <v>853</v>
      </c>
      <c r="J90" s="126">
        <f aca="true" t="shared" si="13" ref="J90:J153">IF(I90&lt;&gt;0,INT(7.86*(I90-7.95)^1.1),0)</f>
        <v>279</v>
      </c>
      <c r="K90" s="126"/>
      <c r="L90" s="126"/>
      <c r="M90" s="125" t="s">
        <v>49</v>
      </c>
      <c r="N90" s="125" t="s">
        <v>854</v>
      </c>
      <c r="O90" s="125">
        <f aca="true" t="shared" si="14" ref="O90:O153">IF(M90+N90&lt;&gt;0,INT(0.19889*(185-((M90*60)+N90))^1.88),0)</f>
        <v>614</v>
      </c>
      <c r="P90" s="126"/>
      <c r="Q90" s="126"/>
      <c r="R90" s="126"/>
      <c r="S90" s="126"/>
      <c r="T90" s="194"/>
      <c r="U90" s="195" t="s">
        <v>49</v>
      </c>
      <c r="V90" s="104" t="s">
        <v>452</v>
      </c>
      <c r="W90" s="104"/>
      <c r="X90" s="104"/>
      <c r="Y90" s="104"/>
      <c r="Z90" s="104"/>
    </row>
    <row r="91" spans="1:26" ht="12.75" customHeight="1">
      <c r="A91" s="141">
        <f t="shared" si="10"/>
        <v>1568</v>
      </c>
      <c r="B91" s="148" t="s">
        <v>135</v>
      </c>
      <c r="C91" s="146">
        <v>2004</v>
      </c>
      <c r="D91" s="152" t="s">
        <v>447</v>
      </c>
      <c r="E91" s="133" t="s">
        <v>855</v>
      </c>
      <c r="F91" s="132">
        <f t="shared" si="11"/>
        <v>477</v>
      </c>
      <c r="G91" s="133" t="s">
        <v>856</v>
      </c>
      <c r="H91" s="133">
        <f t="shared" si="12"/>
        <v>274</v>
      </c>
      <c r="I91" s="133" t="s">
        <v>857</v>
      </c>
      <c r="J91" s="133">
        <f t="shared" si="13"/>
        <v>216</v>
      </c>
      <c r="K91" s="133"/>
      <c r="L91" s="133"/>
      <c r="M91" s="145" t="s">
        <v>49</v>
      </c>
      <c r="N91" s="145" t="s">
        <v>858</v>
      </c>
      <c r="O91" s="145">
        <f t="shared" si="14"/>
        <v>601</v>
      </c>
      <c r="P91" s="133"/>
      <c r="Q91" s="133"/>
      <c r="R91" s="133"/>
      <c r="S91" s="133"/>
      <c r="T91" s="196"/>
      <c r="U91" s="195" t="s">
        <v>1</v>
      </c>
      <c r="V91" s="104" t="s">
        <v>467</v>
      </c>
      <c r="W91" s="104"/>
      <c r="X91" s="104"/>
      <c r="Y91" s="104"/>
      <c r="Z91" s="104"/>
    </row>
    <row r="92" spans="1:26" ht="12.75" customHeight="1">
      <c r="A92" s="141">
        <f t="shared" si="10"/>
        <v>1472</v>
      </c>
      <c r="B92" s="165" t="s">
        <v>198</v>
      </c>
      <c r="C92" s="163" t="s">
        <v>454</v>
      </c>
      <c r="D92" s="152" t="s">
        <v>447</v>
      </c>
      <c r="E92" s="145" t="s">
        <v>859</v>
      </c>
      <c r="F92" s="132">
        <f t="shared" si="11"/>
        <v>533</v>
      </c>
      <c r="G92" s="131" t="s">
        <v>860</v>
      </c>
      <c r="H92" s="133">
        <f t="shared" si="12"/>
        <v>331</v>
      </c>
      <c r="I92" s="133" t="s">
        <v>861</v>
      </c>
      <c r="J92" s="133">
        <f t="shared" si="13"/>
        <v>167</v>
      </c>
      <c r="K92" s="133"/>
      <c r="L92" s="133"/>
      <c r="M92" s="133" t="s">
        <v>1</v>
      </c>
      <c r="N92" s="133" t="s">
        <v>862</v>
      </c>
      <c r="O92" s="133">
        <f t="shared" si="14"/>
        <v>441</v>
      </c>
      <c r="P92" s="166"/>
      <c r="Q92" s="166"/>
      <c r="R92" s="166"/>
      <c r="S92" s="133"/>
      <c r="T92" s="196"/>
      <c r="U92" s="195" t="s">
        <v>2</v>
      </c>
      <c r="V92" s="104" t="s">
        <v>422</v>
      </c>
      <c r="W92" s="104"/>
      <c r="X92" s="104"/>
      <c r="Y92" s="104"/>
      <c r="Z92" s="104"/>
    </row>
    <row r="93" spans="1:26" ht="12.75" customHeight="1">
      <c r="A93" s="141">
        <f t="shared" si="10"/>
        <v>1383</v>
      </c>
      <c r="B93" s="197" t="s">
        <v>42</v>
      </c>
      <c r="C93" s="198">
        <v>38466</v>
      </c>
      <c r="D93" s="144" t="s">
        <v>469</v>
      </c>
      <c r="E93" s="133" t="s">
        <v>863</v>
      </c>
      <c r="F93" s="132">
        <f t="shared" si="11"/>
        <v>411</v>
      </c>
      <c r="G93" s="145" t="s">
        <v>864</v>
      </c>
      <c r="H93" s="133">
        <f t="shared" si="12"/>
        <v>322</v>
      </c>
      <c r="I93" s="133" t="s">
        <v>865</v>
      </c>
      <c r="J93" s="133">
        <f t="shared" si="13"/>
        <v>194</v>
      </c>
      <c r="K93" s="133"/>
      <c r="L93" s="133"/>
      <c r="M93" s="140" t="s">
        <v>1</v>
      </c>
      <c r="N93" s="140" t="s">
        <v>866</v>
      </c>
      <c r="O93" s="140">
        <f t="shared" si="14"/>
        <v>456</v>
      </c>
      <c r="P93" s="133"/>
      <c r="Q93" s="133"/>
      <c r="R93" s="133"/>
      <c r="S93" s="133"/>
      <c r="T93" s="196"/>
      <c r="U93" s="195" t="s">
        <v>3</v>
      </c>
      <c r="V93" s="104" t="s">
        <v>478</v>
      </c>
      <c r="W93" s="104"/>
      <c r="X93" s="104"/>
      <c r="Y93" s="104"/>
      <c r="Z93" s="104"/>
    </row>
    <row r="94" spans="1:26" ht="12.75" customHeight="1">
      <c r="A94" s="141">
        <f t="shared" si="10"/>
        <v>1378</v>
      </c>
      <c r="B94" s="148" t="s">
        <v>46</v>
      </c>
      <c r="C94" s="146">
        <v>2004</v>
      </c>
      <c r="D94" s="152" t="s">
        <v>447</v>
      </c>
      <c r="E94" s="133" t="s">
        <v>867</v>
      </c>
      <c r="F94" s="132">
        <f t="shared" si="11"/>
        <v>480</v>
      </c>
      <c r="G94" s="133" t="s">
        <v>868</v>
      </c>
      <c r="H94" s="133">
        <f t="shared" si="12"/>
        <v>281</v>
      </c>
      <c r="I94" s="133" t="s">
        <v>869</v>
      </c>
      <c r="J94" s="133">
        <f t="shared" si="13"/>
        <v>190</v>
      </c>
      <c r="K94" s="133"/>
      <c r="L94" s="133"/>
      <c r="M94" s="133" t="s">
        <v>1</v>
      </c>
      <c r="N94" s="133" t="s">
        <v>870</v>
      </c>
      <c r="O94" s="133">
        <f t="shared" si="14"/>
        <v>427</v>
      </c>
      <c r="P94" s="133"/>
      <c r="Q94" s="133"/>
      <c r="R94" s="133"/>
      <c r="S94" s="133"/>
      <c r="T94" s="196"/>
      <c r="U94" s="195" t="s">
        <v>4</v>
      </c>
      <c r="V94" s="104" t="s">
        <v>424</v>
      </c>
      <c r="W94" s="104"/>
      <c r="X94" s="104"/>
      <c r="Y94" s="104"/>
      <c r="Z94" s="104"/>
    </row>
    <row r="95" spans="1:26" ht="12.75" customHeight="1">
      <c r="A95" s="141">
        <f t="shared" si="10"/>
        <v>1340</v>
      </c>
      <c r="B95" s="148" t="s">
        <v>202</v>
      </c>
      <c r="C95" s="147">
        <v>38161</v>
      </c>
      <c r="D95" s="152" t="s">
        <v>507</v>
      </c>
      <c r="E95" s="140" t="s">
        <v>871</v>
      </c>
      <c r="F95" s="132">
        <f t="shared" si="11"/>
        <v>531</v>
      </c>
      <c r="G95" s="133" t="s">
        <v>872</v>
      </c>
      <c r="H95" s="133">
        <f t="shared" si="12"/>
        <v>239</v>
      </c>
      <c r="I95" s="133" t="s">
        <v>873</v>
      </c>
      <c r="J95" s="133">
        <f t="shared" si="13"/>
        <v>163</v>
      </c>
      <c r="K95" s="133"/>
      <c r="L95" s="133"/>
      <c r="M95" s="133" t="s">
        <v>1</v>
      </c>
      <c r="N95" s="133" t="s">
        <v>874</v>
      </c>
      <c r="O95" s="133">
        <f t="shared" si="14"/>
        <v>407</v>
      </c>
      <c r="P95" s="133"/>
      <c r="Q95" s="133"/>
      <c r="R95" s="133"/>
      <c r="S95" s="133"/>
      <c r="T95" s="196"/>
      <c r="U95" s="195" t="s">
        <v>5</v>
      </c>
      <c r="V95" s="104" t="s">
        <v>425</v>
      </c>
      <c r="W95" s="104"/>
      <c r="X95" s="104"/>
      <c r="Y95" s="104"/>
      <c r="Z95" s="104"/>
    </row>
    <row r="96" spans="1:26" ht="12.75" customHeight="1">
      <c r="A96" s="141">
        <f t="shared" si="10"/>
        <v>1305</v>
      </c>
      <c r="B96" s="197" t="s">
        <v>875</v>
      </c>
      <c r="C96" s="198">
        <v>38422</v>
      </c>
      <c r="D96" s="144" t="s">
        <v>469</v>
      </c>
      <c r="E96" s="133" t="s">
        <v>876</v>
      </c>
      <c r="F96" s="132">
        <f t="shared" si="11"/>
        <v>451</v>
      </c>
      <c r="G96" s="133" t="s">
        <v>877</v>
      </c>
      <c r="H96" s="133">
        <f t="shared" si="12"/>
        <v>198</v>
      </c>
      <c r="I96" s="133" t="s">
        <v>878</v>
      </c>
      <c r="J96" s="133">
        <f t="shared" si="13"/>
        <v>209</v>
      </c>
      <c r="K96" s="133"/>
      <c r="L96" s="133"/>
      <c r="M96" s="133" t="s">
        <v>1</v>
      </c>
      <c r="N96" s="133" t="s">
        <v>879</v>
      </c>
      <c r="O96" s="133">
        <f t="shared" si="14"/>
        <v>447</v>
      </c>
      <c r="P96" s="133"/>
      <c r="Q96" s="133"/>
      <c r="R96" s="133"/>
      <c r="S96" s="133"/>
      <c r="T96" s="196"/>
      <c r="U96" s="195" t="s">
        <v>6</v>
      </c>
      <c r="V96" s="104" t="s">
        <v>51</v>
      </c>
      <c r="W96" s="104"/>
      <c r="X96" s="104"/>
      <c r="Y96" s="104"/>
      <c r="Z96" s="104"/>
    </row>
    <row r="97" spans="1:26" ht="12.75" customHeight="1">
      <c r="A97" s="141">
        <f t="shared" si="10"/>
        <v>1300</v>
      </c>
      <c r="B97" s="148" t="s">
        <v>880</v>
      </c>
      <c r="C97" s="146">
        <v>2005</v>
      </c>
      <c r="D97" s="152" t="s">
        <v>447</v>
      </c>
      <c r="E97" s="133" t="s">
        <v>881</v>
      </c>
      <c r="F97" s="132">
        <f t="shared" si="11"/>
        <v>402</v>
      </c>
      <c r="G97" s="133" t="s">
        <v>882</v>
      </c>
      <c r="H97" s="133">
        <f t="shared" si="12"/>
        <v>257</v>
      </c>
      <c r="I97" s="133" t="s">
        <v>883</v>
      </c>
      <c r="J97" s="133">
        <f t="shared" si="13"/>
        <v>186</v>
      </c>
      <c r="K97" s="133"/>
      <c r="L97" s="133"/>
      <c r="M97" s="133" t="s">
        <v>1</v>
      </c>
      <c r="N97" s="133" t="s">
        <v>884</v>
      </c>
      <c r="O97" s="133">
        <f t="shared" si="14"/>
        <v>455</v>
      </c>
      <c r="P97" s="133"/>
      <c r="Q97" s="133"/>
      <c r="R97" s="133"/>
      <c r="S97" s="133"/>
      <c r="T97" s="196"/>
      <c r="U97" s="195" t="s">
        <v>7</v>
      </c>
      <c r="V97" s="104" t="s">
        <v>495</v>
      </c>
      <c r="W97" s="104"/>
      <c r="X97" s="104"/>
      <c r="Y97" s="104"/>
      <c r="Z97" s="104"/>
    </row>
    <row r="98" spans="1:26" ht="12.75" customHeight="1">
      <c r="A98" s="141">
        <f t="shared" si="10"/>
        <v>1194</v>
      </c>
      <c r="B98" s="197" t="s">
        <v>38</v>
      </c>
      <c r="C98" s="198">
        <v>38194</v>
      </c>
      <c r="D98" s="144" t="s">
        <v>469</v>
      </c>
      <c r="E98" s="131" t="s">
        <v>885</v>
      </c>
      <c r="F98" s="132">
        <f t="shared" si="11"/>
        <v>571</v>
      </c>
      <c r="G98" s="133" t="s">
        <v>886</v>
      </c>
      <c r="H98" s="133">
        <f t="shared" si="12"/>
        <v>270</v>
      </c>
      <c r="I98" s="133" t="s">
        <v>763</v>
      </c>
      <c r="J98" s="133">
        <f t="shared" si="13"/>
        <v>164</v>
      </c>
      <c r="K98" s="133"/>
      <c r="L98" s="133"/>
      <c r="M98" s="133" t="s">
        <v>1</v>
      </c>
      <c r="N98" s="133" t="s">
        <v>887</v>
      </c>
      <c r="O98" s="133">
        <f t="shared" si="14"/>
        <v>189</v>
      </c>
      <c r="P98" s="133"/>
      <c r="Q98" s="133"/>
      <c r="R98" s="133"/>
      <c r="S98" s="133"/>
      <c r="T98" s="196"/>
      <c r="U98" s="195" t="s">
        <v>8</v>
      </c>
      <c r="V98" s="104" t="s">
        <v>500</v>
      </c>
      <c r="W98" s="104"/>
      <c r="X98" s="104"/>
      <c r="Y98" s="104"/>
      <c r="Z98" s="104"/>
    </row>
    <row r="99" spans="1:26" ht="12.75" customHeight="1">
      <c r="A99" s="141">
        <f t="shared" si="10"/>
        <v>1194</v>
      </c>
      <c r="B99" s="154" t="s">
        <v>888</v>
      </c>
      <c r="C99" s="155">
        <v>38072</v>
      </c>
      <c r="D99" s="156" t="s">
        <v>48</v>
      </c>
      <c r="E99" s="133" t="s">
        <v>889</v>
      </c>
      <c r="F99" s="132">
        <f t="shared" si="11"/>
        <v>442</v>
      </c>
      <c r="G99" s="133" t="s">
        <v>890</v>
      </c>
      <c r="H99" s="133">
        <f t="shared" si="12"/>
        <v>254</v>
      </c>
      <c r="I99" s="133" t="s">
        <v>891</v>
      </c>
      <c r="J99" s="133">
        <f t="shared" si="13"/>
        <v>170</v>
      </c>
      <c r="K99" s="133"/>
      <c r="L99" s="133"/>
      <c r="M99" s="133" t="s">
        <v>1</v>
      </c>
      <c r="N99" s="133" t="s">
        <v>892</v>
      </c>
      <c r="O99" s="133">
        <f t="shared" si="14"/>
        <v>328</v>
      </c>
      <c r="P99" s="133"/>
      <c r="Q99" s="133"/>
      <c r="R99" s="133"/>
      <c r="S99" s="133"/>
      <c r="T99" s="196"/>
      <c r="U99" s="195" t="s">
        <v>9</v>
      </c>
      <c r="V99" s="104" t="s">
        <v>431</v>
      </c>
      <c r="W99" s="104"/>
      <c r="X99" s="104"/>
      <c r="Y99" s="104"/>
      <c r="Z99" s="104"/>
    </row>
    <row r="100" spans="1:26" ht="12.75" customHeight="1">
      <c r="A100" s="141">
        <f t="shared" si="10"/>
        <v>1184</v>
      </c>
      <c r="B100" s="197" t="s">
        <v>41</v>
      </c>
      <c r="C100" s="198">
        <v>38371</v>
      </c>
      <c r="D100" s="144" t="s">
        <v>469</v>
      </c>
      <c r="E100" s="133" t="s">
        <v>893</v>
      </c>
      <c r="F100" s="132">
        <f t="shared" si="11"/>
        <v>350</v>
      </c>
      <c r="G100" s="133" t="s">
        <v>894</v>
      </c>
      <c r="H100" s="133">
        <f t="shared" si="12"/>
        <v>220</v>
      </c>
      <c r="I100" s="133" t="s">
        <v>895</v>
      </c>
      <c r="J100" s="133">
        <f t="shared" si="13"/>
        <v>170</v>
      </c>
      <c r="K100" s="133"/>
      <c r="L100" s="133"/>
      <c r="M100" s="133" t="s">
        <v>1</v>
      </c>
      <c r="N100" s="133" t="s">
        <v>896</v>
      </c>
      <c r="O100" s="133">
        <f t="shared" si="14"/>
        <v>444</v>
      </c>
      <c r="P100" s="133"/>
      <c r="Q100" s="133"/>
      <c r="R100" s="133"/>
      <c r="S100" s="133"/>
      <c r="T100" s="196"/>
      <c r="U100" s="195" t="s">
        <v>10</v>
      </c>
      <c r="V100" s="104" t="s">
        <v>513</v>
      </c>
      <c r="W100" s="104"/>
      <c r="X100" s="104"/>
      <c r="Y100" s="104"/>
      <c r="Z100" s="104"/>
    </row>
    <row r="101" spans="1:22" ht="12.75" customHeight="1">
      <c r="A101" s="141">
        <f t="shared" si="10"/>
        <v>1136</v>
      </c>
      <c r="B101" s="160" t="s">
        <v>897</v>
      </c>
      <c r="C101" s="155">
        <v>38077</v>
      </c>
      <c r="D101" s="156" t="s">
        <v>48</v>
      </c>
      <c r="E101" s="133" t="s">
        <v>898</v>
      </c>
      <c r="F101" s="132">
        <f t="shared" si="11"/>
        <v>348</v>
      </c>
      <c r="G101" s="133" t="s">
        <v>899</v>
      </c>
      <c r="H101" s="133">
        <f t="shared" si="12"/>
        <v>261</v>
      </c>
      <c r="I101" s="133" t="s">
        <v>900</v>
      </c>
      <c r="J101" s="133">
        <f t="shared" si="13"/>
        <v>142</v>
      </c>
      <c r="K101" s="133"/>
      <c r="L101" s="133"/>
      <c r="M101" s="133" t="s">
        <v>1</v>
      </c>
      <c r="N101" s="133" t="s">
        <v>901</v>
      </c>
      <c r="O101" s="133">
        <f t="shared" si="14"/>
        <v>385</v>
      </c>
      <c r="P101" s="133"/>
      <c r="Q101" s="133"/>
      <c r="R101" s="133"/>
      <c r="S101" s="133"/>
      <c r="T101" s="196"/>
      <c r="U101" s="195" t="s">
        <v>512</v>
      </c>
      <c r="V101" s="104" t="s">
        <v>432</v>
      </c>
    </row>
    <row r="102" spans="1:22" ht="12.75" customHeight="1">
      <c r="A102" s="199">
        <f t="shared" si="10"/>
        <v>1123</v>
      </c>
      <c r="B102" s="200" t="s">
        <v>902</v>
      </c>
      <c r="C102" s="201">
        <v>2005</v>
      </c>
      <c r="D102" s="156" t="s">
        <v>447</v>
      </c>
      <c r="E102" s="133" t="s">
        <v>903</v>
      </c>
      <c r="F102" s="132">
        <f t="shared" si="11"/>
        <v>389</v>
      </c>
      <c r="G102" s="133" t="s">
        <v>904</v>
      </c>
      <c r="H102" s="133">
        <f t="shared" si="12"/>
        <v>246</v>
      </c>
      <c r="I102" s="133" t="s">
        <v>905</v>
      </c>
      <c r="J102" s="133">
        <f t="shared" si="13"/>
        <v>190</v>
      </c>
      <c r="K102" s="133"/>
      <c r="L102" s="133"/>
      <c r="M102" s="133" t="s">
        <v>1</v>
      </c>
      <c r="N102" s="133" t="s">
        <v>792</v>
      </c>
      <c r="O102" s="133">
        <f t="shared" si="14"/>
        <v>298</v>
      </c>
      <c r="P102" s="133"/>
      <c r="Q102" s="133"/>
      <c r="R102" s="133"/>
      <c r="S102" s="133"/>
      <c r="T102" s="196"/>
      <c r="U102" s="195" t="s">
        <v>519</v>
      </c>
      <c r="V102" s="104" t="s">
        <v>519</v>
      </c>
    </row>
    <row r="103" spans="1:22" ht="12.75" customHeight="1">
      <c r="A103" s="199">
        <f t="shared" si="10"/>
        <v>1121</v>
      </c>
      <c r="B103" s="162" t="s">
        <v>108</v>
      </c>
      <c r="C103" s="161" t="s">
        <v>906</v>
      </c>
      <c r="D103" s="202" t="s">
        <v>462</v>
      </c>
      <c r="E103" s="133" t="s">
        <v>528</v>
      </c>
      <c r="F103" s="132">
        <f t="shared" si="11"/>
        <v>386</v>
      </c>
      <c r="G103" s="133" t="s">
        <v>907</v>
      </c>
      <c r="H103" s="133">
        <f t="shared" si="12"/>
        <v>196</v>
      </c>
      <c r="I103" s="133" t="s">
        <v>908</v>
      </c>
      <c r="J103" s="133">
        <f t="shared" si="13"/>
        <v>88</v>
      </c>
      <c r="K103" s="133"/>
      <c r="L103" s="133"/>
      <c r="M103" s="133" t="s">
        <v>1</v>
      </c>
      <c r="N103" s="133" t="s">
        <v>909</v>
      </c>
      <c r="O103" s="133">
        <f t="shared" si="14"/>
        <v>451</v>
      </c>
      <c r="P103" s="133"/>
      <c r="Q103" s="133"/>
      <c r="R103" s="133"/>
      <c r="S103" s="133"/>
      <c r="T103" s="196"/>
      <c r="U103" s="195" t="s">
        <v>432</v>
      </c>
      <c r="V103" s="104" t="s">
        <v>512</v>
      </c>
    </row>
    <row r="104" spans="1:22" ht="12.75" customHeight="1">
      <c r="A104" s="199">
        <f t="shared" si="10"/>
        <v>1120</v>
      </c>
      <c r="B104" s="203" t="s">
        <v>910</v>
      </c>
      <c r="C104" s="204">
        <v>38733</v>
      </c>
      <c r="D104" s="205" t="s">
        <v>469</v>
      </c>
      <c r="E104" s="133" t="s">
        <v>528</v>
      </c>
      <c r="F104" s="132">
        <f t="shared" si="11"/>
        <v>386</v>
      </c>
      <c r="G104" s="133" t="s">
        <v>549</v>
      </c>
      <c r="H104" s="133">
        <f t="shared" si="12"/>
        <v>188</v>
      </c>
      <c r="I104" s="133" t="s">
        <v>911</v>
      </c>
      <c r="J104" s="133">
        <f t="shared" si="13"/>
        <v>164</v>
      </c>
      <c r="K104" s="133"/>
      <c r="L104" s="133"/>
      <c r="M104" s="133" t="s">
        <v>1</v>
      </c>
      <c r="N104" s="133" t="s">
        <v>912</v>
      </c>
      <c r="O104" s="133">
        <f t="shared" si="14"/>
        <v>382</v>
      </c>
      <c r="P104" s="133"/>
      <c r="Q104" s="133"/>
      <c r="R104" s="133"/>
      <c r="S104" s="133"/>
      <c r="T104" s="196"/>
      <c r="U104" s="195" t="s">
        <v>513</v>
      </c>
      <c r="V104" s="104" t="s">
        <v>10</v>
      </c>
    </row>
    <row r="105" spans="1:22" ht="12.75" customHeight="1">
      <c r="A105" s="199">
        <f t="shared" si="10"/>
        <v>1083</v>
      </c>
      <c r="B105" s="161" t="s">
        <v>12</v>
      </c>
      <c r="C105" s="161" t="s">
        <v>913</v>
      </c>
      <c r="D105" s="202" t="s">
        <v>462</v>
      </c>
      <c r="E105" s="133" t="s">
        <v>914</v>
      </c>
      <c r="F105" s="132">
        <f t="shared" si="11"/>
        <v>265</v>
      </c>
      <c r="G105" s="133" t="s">
        <v>915</v>
      </c>
      <c r="H105" s="133">
        <f t="shared" si="12"/>
        <v>182</v>
      </c>
      <c r="I105" s="131" t="s">
        <v>916</v>
      </c>
      <c r="J105" s="133">
        <f t="shared" si="13"/>
        <v>311</v>
      </c>
      <c r="K105" s="133"/>
      <c r="L105" s="133"/>
      <c r="M105" s="133" t="s">
        <v>1</v>
      </c>
      <c r="N105" s="133" t="s">
        <v>917</v>
      </c>
      <c r="O105" s="133">
        <f t="shared" si="14"/>
        <v>325</v>
      </c>
      <c r="P105" s="133"/>
      <c r="Q105" s="133"/>
      <c r="R105" s="133"/>
      <c r="S105" s="133"/>
      <c r="T105" s="196"/>
      <c r="U105" s="195" t="s">
        <v>500</v>
      </c>
      <c r="V105" s="104" t="s">
        <v>9</v>
      </c>
    </row>
    <row r="106" spans="1:22" ht="12.75" customHeight="1">
      <c r="A106" s="199">
        <f t="shared" si="10"/>
        <v>1082</v>
      </c>
      <c r="B106" s="203" t="s">
        <v>918</v>
      </c>
      <c r="C106" s="204">
        <v>38369</v>
      </c>
      <c r="D106" s="205" t="s">
        <v>469</v>
      </c>
      <c r="E106" s="133" t="s">
        <v>893</v>
      </c>
      <c r="F106" s="132">
        <f t="shared" si="11"/>
        <v>350</v>
      </c>
      <c r="G106" s="133" t="s">
        <v>919</v>
      </c>
      <c r="H106" s="133">
        <f t="shared" si="12"/>
        <v>170</v>
      </c>
      <c r="I106" s="133" t="s">
        <v>920</v>
      </c>
      <c r="J106" s="133">
        <f t="shared" si="13"/>
        <v>210</v>
      </c>
      <c r="K106" s="133"/>
      <c r="L106" s="133"/>
      <c r="M106" s="133" t="s">
        <v>1</v>
      </c>
      <c r="N106" s="133" t="s">
        <v>921</v>
      </c>
      <c r="O106" s="133">
        <f t="shared" si="14"/>
        <v>352</v>
      </c>
      <c r="P106" s="133"/>
      <c r="Q106" s="133"/>
      <c r="R106" s="133"/>
      <c r="S106" s="133"/>
      <c r="T106" s="196"/>
      <c r="U106" s="195" t="s">
        <v>495</v>
      </c>
      <c r="V106" s="104" t="s">
        <v>8</v>
      </c>
    </row>
    <row r="107" spans="1:22" ht="12.75" customHeight="1">
      <c r="A107" s="199">
        <f t="shared" si="10"/>
        <v>1077</v>
      </c>
      <c r="B107" s="200" t="s">
        <v>922</v>
      </c>
      <c r="C107" s="201">
        <v>2004</v>
      </c>
      <c r="D107" s="156" t="s">
        <v>447</v>
      </c>
      <c r="E107" s="133" t="s">
        <v>548</v>
      </c>
      <c r="F107" s="132">
        <f t="shared" si="11"/>
        <v>384</v>
      </c>
      <c r="G107" s="133" t="s">
        <v>579</v>
      </c>
      <c r="H107" s="133">
        <f t="shared" si="12"/>
        <v>202</v>
      </c>
      <c r="I107" s="133" t="s">
        <v>923</v>
      </c>
      <c r="J107" s="133">
        <f t="shared" si="13"/>
        <v>168</v>
      </c>
      <c r="K107" s="133"/>
      <c r="L107" s="133"/>
      <c r="M107" s="133" t="s">
        <v>1</v>
      </c>
      <c r="N107" s="133" t="s">
        <v>924</v>
      </c>
      <c r="O107" s="133">
        <f t="shared" si="14"/>
        <v>323</v>
      </c>
      <c r="P107" s="133"/>
      <c r="Q107" s="133"/>
      <c r="R107" s="133"/>
      <c r="S107" s="133"/>
      <c r="T107" s="196"/>
      <c r="U107" s="195" t="s">
        <v>51</v>
      </c>
      <c r="V107" s="104" t="s">
        <v>7</v>
      </c>
    </row>
    <row r="108" spans="1:22" ht="12.75" customHeight="1">
      <c r="A108" s="199">
        <f t="shared" si="10"/>
        <v>1057</v>
      </c>
      <c r="B108" s="203" t="s">
        <v>925</v>
      </c>
      <c r="C108" s="204">
        <v>38313</v>
      </c>
      <c r="D108" s="205" t="s">
        <v>469</v>
      </c>
      <c r="E108" s="133" t="s">
        <v>926</v>
      </c>
      <c r="F108" s="132">
        <f t="shared" si="11"/>
        <v>338</v>
      </c>
      <c r="G108" s="133" t="s">
        <v>583</v>
      </c>
      <c r="H108" s="133">
        <f t="shared" si="12"/>
        <v>180</v>
      </c>
      <c r="I108" s="206" t="s">
        <v>927</v>
      </c>
      <c r="J108" s="133">
        <f t="shared" si="13"/>
        <v>218</v>
      </c>
      <c r="K108" s="133"/>
      <c r="L108" s="133"/>
      <c r="M108" s="133" t="s">
        <v>1</v>
      </c>
      <c r="N108" s="133" t="s">
        <v>928</v>
      </c>
      <c r="O108" s="133">
        <f t="shared" si="14"/>
        <v>321</v>
      </c>
      <c r="P108" s="133"/>
      <c r="Q108" s="133"/>
      <c r="R108" s="133"/>
      <c r="S108" s="133"/>
      <c r="T108" s="196"/>
      <c r="U108" s="195" t="s">
        <v>431</v>
      </c>
      <c r="V108" s="104" t="s">
        <v>6</v>
      </c>
    </row>
    <row r="109" spans="1:22" ht="12.75" customHeight="1">
      <c r="A109" s="199">
        <f t="shared" si="10"/>
        <v>1056</v>
      </c>
      <c r="B109" s="203" t="s">
        <v>929</v>
      </c>
      <c r="C109" s="204">
        <v>38049</v>
      </c>
      <c r="D109" s="205" t="s">
        <v>469</v>
      </c>
      <c r="E109" s="133" t="s">
        <v>930</v>
      </c>
      <c r="F109" s="132">
        <f t="shared" si="11"/>
        <v>357</v>
      </c>
      <c r="G109" s="133" t="s">
        <v>554</v>
      </c>
      <c r="H109" s="133">
        <f t="shared" si="12"/>
        <v>208</v>
      </c>
      <c r="I109" s="133" t="s">
        <v>931</v>
      </c>
      <c r="J109" s="133">
        <f t="shared" si="13"/>
        <v>212</v>
      </c>
      <c r="K109" s="133"/>
      <c r="L109" s="133"/>
      <c r="M109" s="133" t="s">
        <v>1</v>
      </c>
      <c r="N109" s="133" t="s">
        <v>932</v>
      </c>
      <c r="O109" s="133">
        <f t="shared" si="14"/>
        <v>279</v>
      </c>
      <c r="P109" s="133"/>
      <c r="Q109" s="133"/>
      <c r="R109" s="133"/>
      <c r="S109" s="133"/>
      <c r="T109" s="196"/>
      <c r="U109" s="195" t="s">
        <v>425</v>
      </c>
      <c r="V109" s="104" t="s">
        <v>5</v>
      </c>
    </row>
    <row r="110" spans="1:22" ht="12.75" customHeight="1">
      <c r="A110" s="199">
        <f t="shared" si="10"/>
        <v>1032</v>
      </c>
      <c r="B110" s="200" t="s">
        <v>933</v>
      </c>
      <c r="C110" s="207">
        <v>38168</v>
      </c>
      <c r="D110" s="156" t="s">
        <v>728</v>
      </c>
      <c r="E110" s="133" t="s">
        <v>934</v>
      </c>
      <c r="F110" s="132">
        <f t="shared" si="11"/>
        <v>382</v>
      </c>
      <c r="G110" s="133" t="s">
        <v>935</v>
      </c>
      <c r="H110" s="133">
        <f t="shared" si="12"/>
        <v>210</v>
      </c>
      <c r="I110" s="133" t="s">
        <v>936</v>
      </c>
      <c r="J110" s="133">
        <f t="shared" si="13"/>
        <v>150</v>
      </c>
      <c r="K110" s="133"/>
      <c r="L110" s="133"/>
      <c r="M110" s="133" t="s">
        <v>1</v>
      </c>
      <c r="N110" s="133" t="s">
        <v>937</v>
      </c>
      <c r="O110" s="133">
        <f t="shared" si="14"/>
        <v>290</v>
      </c>
      <c r="P110" s="133"/>
      <c r="Q110" s="133"/>
      <c r="R110" s="133"/>
      <c r="S110" s="133"/>
      <c r="T110" s="196"/>
      <c r="U110" s="195" t="s">
        <v>424</v>
      </c>
      <c r="V110" s="104" t="s">
        <v>4</v>
      </c>
    </row>
    <row r="111" spans="1:22" ht="12.75" customHeight="1">
      <c r="A111" s="199">
        <f t="shared" si="10"/>
        <v>1018</v>
      </c>
      <c r="B111" s="200" t="s">
        <v>222</v>
      </c>
      <c r="C111" s="201">
        <v>2004</v>
      </c>
      <c r="D111" s="156" t="s">
        <v>447</v>
      </c>
      <c r="E111" s="133" t="s">
        <v>938</v>
      </c>
      <c r="F111" s="132">
        <f t="shared" si="11"/>
        <v>300</v>
      </c>
      <c r="G111" s="133" t="s">
        <v>565</v>
      </c>
      <c r="H111" s="133">
        <f t="shared" si="12"/>
        <v>190</v>
      </c>
      <c r="I111" s="133" t="s">
        <v>939</v>
      </c>
      <c r="J111" s="133">
        <f t="shared" si="13"/>
        <v>162</v>
      </c>
      <c r="K111" s="133"/>
      <c r="L111" s="133"/>
      <c r="M111" s="133" t="s">
        <v>1</v>
      </c>
      <c r="N111" s="133" t="s">
        <v>652</v>
      </c>
      <c r="O111" s="133">
        <f t="shared" si="14"/>
        <v>366</v>
      </c>
      <c r="P111" s="133"/>
      <c r="Q111" s="133"/>
      <c r="R111" s="133"/>
      <c r="S111" s="133"/>
      <c r="T111" s="196"/>
      <c r="U111" s="195" t="s">
        <v>478</v>
      </c>
      <c r="V111" s="104" t="s">
        <v>3</v>
      </c>
    </row>
    <row r="112" spans="1:22" ht="12.75" customHeight="1">
      <c r="A112" s="199">
        <f t="shared" si="10"/>
        <v>1015</v>
      </c>
      <c r="B112" s="200" t="s">
        <v>215</v>
      </c>
      <c r="C112" s="207">
        <v>38309</v>
      </c>
      <c r="D112" s="156" t="s">
        <v>507</v>
      </c>
      <c r="E112" s="133" t="s">
        <v>940</v>
      </c>
      <c r="F112" s="132">
        <f t="shared" si="11"/>
        <v>283</v>
      </c>
      <c r="G112" s="133" t="s">
        <v>941</v>
      </c>
      <c r="H112" s="133">
        <f t="shared" si="12"/>
        <v>165</v>
      </c>
      <c r="I112" s="133" t="s">
        <v>861</v>
      </c>
      <c r="J112" s="133">
        <f t="shared" si="13"/>
        <v>167</v>
      </c>
      <c r="K112" s="133"/>
      <c r="L112" s="133"/>
      <c r="M112" s="133" t="s">
        <v>1</v>
      </c>
      <c r="N112" s="133" t="s">
        <v>942</v>
      </c>
      <c r="O112" s="133">
        <f t="shared" si="14"/>
        <v>400</v>
      </c>
      <c r="P112" s="133"/>
      <c r="Q112" s="133"/>
      <c r="R112" s="133"/>
      <c r="S112" s="133"/>
      <c r="T112" s="196"/>
      <c r="U112" s="195" t="s">
        <v>423</v>
      </c>
      <c r="V112" s="104" t="s">
        <v>2</v>
      </c>
    </row>
    <row r="113" spans="1:22" ht="12.75" customHeight="1">
      <c r="A113" s="199">
        <f t="shared" si="10"/>
        <v>1008</v>
      </c>
      <c r="B113" s="200" t="s">
        <v>227</v>
      </c>
      <c r="C113" s="207">
        <v>38146</v>
      </c>
      <c r="D113" s="156" t="s">
        <v>507</v>
      </c>
      <c r="E113" s="133" t="s">
        <v>943</v>
      </c>
      <c r="F113" s="132">
        <f t="shared" si="11"/>
        <v>355</v>
      </c>
      <c r="G113" s="133" t="s">
        <v>944</v>
      </c>
      <c r="H113" s="133">
        <f t="shared" si="12"/>
        <v>159</v>
      </c>
      <c r="I113" s="133" t="s">
        <v>945</v>
      </c>
      <c r="J113" s="133">
        <f t="shared" si="13"/>
        <v>102</v>
      </c>
      <c r="K113" s="133"/>
      <c r="L113" s="133"/>
      <c r="M113" s="133" t="s">
        <v>1</v>
      </c>
      <c r="N113" s="133" t="s">
        <v>946</v>
      </c>
      <c r="O113" s="133">
        <f t="shared" si="14"/>
        <v>392</v>
      </c>
      <c r="P113" s="133"/>
      <c r="Q113" s="133"/>
      <c r="R113" s="133"/>
      <c r="S113" s="133"/>
      <c r="T113" s="196"/>
      <c r="U113" s="195" t="s">
        <v>422</v>
      </c>
      <c r="V113" s="104" t="s">
        <v>1</v>
      </c>
    </row>
    <row r="114" spans="1:22" ht="12.75">
      <c r="A114" s="199">
        <f t="shared" si="10"/>
        <v>1003</v>
      </c>
      <c r="B114" s="160" t="s">
        <v>947</v>
      </c>
      <c r="C114" s="155">
        <v>38084</v>
      </c>
      <c r="D114" s="156" t="s">
        <v>48</v>
      </c>
      <c r="E114" s="133" t="s">
        <v>612</v>
      </c>
      <c r="F114" s="132">
        <f t="shared" si="11"/>
        <v>456</v>
      </c>
      <c r="G114" s="133" t="s">
        <v>948</v>
      </c>
      <c r="H114" s="133">
        <f t="shared" si="12"/>
        <v>223</v>
      </c>
      <c r="I114" s="133" t="s">
        <v>949</v>
      </c>
      <c r="J114" s="133">
        <f t="shared" si="13"/>
        <v>136</v>
      </c>
      <c r="K114" s="133"/>
      <c r="L114" s="133"/>
      <c r="M114" s="133" t="s">
        <v>1</v>
      </c>
      <c r="N114" s="133" t="s">
        <v>950</v>
      </c>
      <c r="O114" s="133">
        <f t="shared" si="14"/>
        <v>188</v>
      </c>
      <c r="P114" s="133"/>
      <c r="Q114" s="133"/>
      <c r="R114" s="133"/>
      <c r="S114" s="133"/>
      <c r="T114" s="196"/>
      <c r="U114" s="195" t="s">
        <v>573</v>
      </c>
      <c r="V114" s="104" t="s">
        <v>49</v>
      </c>
    </row>
    <row r="115" spans="1:22" ht="12.75">
      <c r="A115" s="199">
        <f t="shared" si="10"/>
        <v>978</v>
      </c>
      <c r="B115" s="200" t="s">
        <v>200</v>
      </c>
      <c r="C115" s="201">
        <v>2004</v>
      </c>
      <c r="D115" s="156" t="s">
        <v>447</v>
      </c>
      <c r="E115" s="133" t="s">
        <v>926</v>
      </c>
      <c r="F115" s="132">
        <f t="shared" si="11"/>
        <v>338</v>
      </c>
      <c r="G115" s="133" t="s">
        <v>536</v>
      </c>
      <c r="H115" s="133">
        <f t="shared" si="12"/>
        <v>186</v>
      </c>
      <c r="I115" s="133" t="s">
        <v>951</v>
      </c>
      <c r="J115" s="133">
        <f t="shared" si="13"/>
        <v>61</v>
      </c>
      <c r="K115" s="133"/>
      <c r="L115" s="133"/>
      <c r="M115" s="133" t="s">
        <v>1</v>
      </c>
      <c r="N115" s="133" t="s">
        <v>952</v>
      </c>
      <c r="O115" s="133">
        <f t="shared" si="14"/>
        <v>393</v>
      </c>
      <c r="P115" s="133"/>
      <c r="Q115" s="133"/>
      <c r="R115" s="133"/>
      <c r="S115" s="133"/>
      <c r="T115" s="196"/>
      <c r="U115" s="195" t="s">
        <v>576</v>
      </c>
      <c r="V115" s="104"/>
    </row>
    <row r="116" spans="1:22" ht="12.75">
      <c r="A116" s="199">
        <f t="shared" si="10"/>
        <v>966</v>
      </c>
      <c r="B116" s="161" t="s">
        <v>15</v>
      </c>
      <c r="C116" s="161" t="s">
        <v>527</v>
      </c>
      <c r="D116" s="202" t="s">
        <v>462</v>
      </c>
      <c r="E116" s="133" t="s">
        <v>953</v>
      </c>
      <c r="F116" s="132">
        <f t="shared" si="11"/>
        <v>342</v>
      </c>
      <c r="G116" s="133" t="s">
        <v>579</v>
      </c>
      <c r="H116" s="133">
        <f t="shared" si="12"/>
        <v>202</v>
      </c>
      <c r="I116" s="133" t="s">
        <v>954</v>
      </c>
      <c r="J116" s="133">
        <f t="shared" si="13"/>
        <v>175</v>
      </c>
      <c r="K116" s="133"/>
      <c r="L116" s="133"/>
      <c r="M116" s="133" t="s">
        <v>1</v>
      </c>
      <c r="N116" s="133" t="s">
        <v>955</v>
      </c>
      <c r="O116" s="133">
        <f t="shared" si="14"/>
        <v>247</v>
      </c>
      <c r="P116" s="133"/>
      <c r="Q116" s="133"/>
      <c r="R116" s="133"/>
      <c r="S116" s="133"/>
      <c r="T116" s="196"/>
      <c r="U116" s="195" t="s">
        <v>467</v>
      </c>
      <c r="V116" s="104"/>
    </row>
    <row r="117" spans="1:22" ht="12.75">
      <c r="A117" s="199">
        <f t="shared" si="10"/>
        <v>965</v>
      </c>
      <c r="B117" s="200" t="s">
        <v>956</v>
      </c>
      <c r="C117" s="201">
        <v>2004</v>
      </c>
      <c r="D117" s="156" t="s">
        <v>455</v>
      </c>
      <c r="E117" s="133" t="s">
        <v>578</v>
      </c>
      <c r="F117" s="132">
        <f t="shared" si="11"/>
        <v>326</v>
      </c>
      <c r="G117" s="133" t="s">
        <v>544</v>
      </c>
      <c r="H117" s="133">
        <f t="shared" si="12"/>
        <v>252</v>
      </c>
      <c r="I117" s="133" t="s">
        <v>957</v>
      </c>
      <c r="J117" s="133">
        <f t="shared" si="13"/>
        <v>127</v>
      </c>
      <c r="K117" s="133"/>
      <c r="L117" s="133"/>
      <c r="M117" s="133" t="s">
        <v>1</v>
      </c>
      <c r="N117" s="133" t="s">
        <v>958</v>
      </c>
      <c r="O117" s="133">
        <f t="shared" si="14"/>
        <v>260</v>
      </c>
      <c r="P117" s="133"/>
      <c r="Q117" s="133"/>
      <c r="R117" s="133"/>
      <c r="S117" s="133"/>
      <c r="T117" s="196"/>
      <c r="U117" s="195" t="s">
        <v>586</v>
      </c>
      <c r="V117" s="104"/>
    </row>
    <row r="118" spans="1:22" ht="12.75">
      <c r="A118" s="199">
        <f t="shared" si="10"/>
        <v>952</v>
      </c>
      <c r="B118" s="200" t="s">
        <v>207</v>
      </c>
      <c r="C118" s="207">
        <v>38294</v>
      </c>
      <c r="D118" s="156" t="s">
        <v>507</v>
      </c>
      <c r="E118" s="133" t="s">
        <v>959</v>
      </c>
      <c r="F118" s="132">
        <f t="shared" si="11"/>
        <v>281</v>
      </c>
      <c r="G118" s="133" t="s">
        <v>960</v>
      </c>
      <c r="H118" s="133">
        <f t="shared" si="12"/>
        <v>200</v>
      </c>
      <c r="I118" s="133" t="s">
        <v>961</v>
      </c>
      <c r="J118" s="133">
        <f t="shared" si="13"/>
        <v>125</v>
      </c>
      <c r="K118" s="133"/>
      <c r="L118" s="133"/>
      <c r="M118" s="133" t="s">
        <v>1</v>
      </c>
      <c r="N118" s="133" t="s">
        <v>962</v>
      </c>
      <c r="O118" s="133">
        <f t="shared" si="14"/>
        <v>346</v>
      </c>
      <c r="P118" s="133"/>
      <c r="Q118" s="133"/>
      <c r="R118" s="133"/>
      <c r="S118" s="133"/>
      <c r="T118" s="196"/>
      <c r="U118" s="195" t="s">
        <v>592</v>
      </c>
      <c r="V118" s="104"/>
    </row>
    <row r="119" spans="1:22" ht="12.75">
      <c r="A119" s="199">
        <f t="shared" si="10"/>
        <v>945</v>
      </c>
      <c r="B119" s="200" t="s">
        <v>136</v>
      </c>
      <c r="C119" s="201">
        <v>2005</v>
      </c>
      <c r="D119" s="156" t="s">
        <v>447</v>
      </c>
      <c r="E119" s="133" t="s">
        <v>602</v>
      </c>
      <c r="F119" s="132">
        <f t="shared" si="11"/>
        <v>324</v>
      </c>
      <c r="G119" s="133" t="s">
        <v>524</v>
      </c>
      <c r="H119" s="133">
        <f t="shared" si="12"/>
        <v>214</v>
      </c>
      <c r="I119" s="133" t="s">
        <v>963</v>
      </c>
      <c r="J119" s="133">
        <f t="shared" si="13"/>
        <v>71</v>
      </c>
      <c r="K119" s="133"/>
      <c r="L119" s="133"/>
      <c r="M119" s="133" t="s">
        <v>1</v>
      </c>
      <c r="N119" s="133" t="s">
        <v>964</v>
      </c>
      <c r="O119" s="133">
        <f t="shared" si="14"/>
        <v>336</v>
      </c>
      <c r="P119" s="133"/>
      <c r="Q119" s="133"/>
      <c r="R119" s="133"/>
      <c r="S119" s="133"/>
      <c r="T119" s="196"/>
      <c r="U119" s="195" t="s">
        <v>452</v>
      </c>
      <c r="V119" s="104"/>
    </row>
    <row r="120" spans="1:22" ht="12.75">
      <c r="A120" s="199">
        <f t="shared" si="10"/>
        <v>939</v>
      </c>
      <c r="B120" s="160" t="s">
        <v>209</v>
      </c>
      <c r="C120" s="155">
        <v>38677</v>
      </c>
      <c r="D120" s="156" t="s">
        <v>48</v>
      </c>
      <c r="E120" s="133" t="s">
        <v>934</v>
      </c>
      <c r="F120" s="132">
        <f t="shared" si="11"/>
        <v>382</v>
      </c>
      <c r="G120" s="133" t="s">
        <v>579</v>
      </c>
      <c r="H120" s="133">
        <f t="shared" si="12"/>
        <v>202</v>
      </c>
      <c r="I120" s="133" t="s">
        <v>965</v>
      </c>
      <c r="J120" s="133">
        <f t="shared" si="13"/>
        <v>78</v>
      </c>
      <c r="K120" s="133"/>
      <c r="L120" s="133"/>
      <c r="M120" s="133" t="s">
        <v>1</v>
      </c>
      <c r="N120" s="133" t="s">
        <v>966</v>
      </c>
      <c r="O120" s="133">
        <f t="shared" si="14"/>
        <v>277</v>
      </c>
      <c r="P120" s="133"/>
      <c r="Q120" s="133"/>
      <c r="R120" s="133"/>
      <c r="S120" s="133"/>
      <c r="T120" s="196"/>
      <c r="U120" s="195" t="s">
        <v>155</v>
      </c>
      <c r="V120" s="104"/>
    </row>
    <row r="121" spans="1:22" ht="12.75">
      <c r="A121" s="199">
        <f t="shared" si="10"/>
        <v>926</v>
      </c>
      <c r="B121" s="160" t="s">
        <v>137</v>
      </c>
      <c r="C121" s="155">
        <v>38453</v>
      </c>
      <c r="D121" s="156" t="s">
        <v>48</v>
      </c>
      <c r="E121" s="133" t="s">
        <v>881</v>
      </c>
      <c r="F121" s="132">
        <f t="shared" si="11"/>
        <v>402</v>
      </c>
      <c r="G121" s="133" t="s">
        <v>967</v>
      </c>
      <c r="H121" s="133">
        <f t="shared" si="12"/>
        <v>218</v>
      </c>
      <c r="I121" s="133" t="s">
        <v>968</v>
      </c>
      <c r="J121" s="133">
        <f t="shared" si="13"/>
        <v>161</v>
      </c>
      <c r="K121" s="133"/>
      <c r="L121" s="133"/>
      <c r="M121" s="133" t="s">
        <v>1</v>
      </c>
      <c r="N121" s="133" t="s">
        <v>969</v>
      </c>
      <c r="O121" s="133">
        <f t="shared" si="14"/>
        <v>145</v>
      </c>
      <c r="P121" s="133"/>
      <c r="Q121" s="133"/>
      <c r="R121" s="133"/>
      <c r="S121" s="133"/>
      <c r="T121" s="196"/>
      <c r="U121" s="195" t="s">
        <v>605</v>
      </c>
      <c r="V121" s="104"/>
    </row>
    <row r="122" spans="1:22" ht="12.75">
      <c r="A122" s="199">
        <f t="shared" si="10"/>
        <v>925</v>
      </c>
      <c r="B122" s="161" t="s">
        <v>196</v>
      </c>
      <c r="C122" s="161" t="s">
        <v>970</v>
      </c>
      <c r="D122" s="202" t="s">
        <v>462</v>
      </c>
      <c r="E122" s="133" t="s">
        <v>940</v>
      </c>
      <c r="F122" s="132">
        <f t="shared" si="11"/>
        <v>283</v>
      </c>
      <c r="G122" s="133" t="s">
        <v>554</v>
      </c>
      <c r="H122" s="133">
        <f t="shared" si="12"/>
        <v>208</v>
      </c>
      <c r="I122" s="133" t="s">
        <v>971</v>
      </c>
      <c r="J122" s="133">
        <f t="shared" si="13"/>
        <v>166</v>
      </c>
      <c r="K122" s="133"/>
      <c r="L122" s="133"/>
      <c r="M122" s="133" t="s">
        <v>1</v>
      </c>
      <c r="N122" s="133" t="s">
        <v>972</v>
      </c>
      <c r="O122" s="133">
        <f t="shared" si="14"/>
        <v>268</v>
      </c>
      <c r="P122" s="133"/>
      <c r="Q122" s="133"/>
      <c r="R122" s="133"/>
      <c r="S122" s="133"/>
      <c r="T122" s="196"/>
      <c r="U122" s="195" t="s">
        <v>610</v>
      </c>
      <c r="V122" s="104"/>
    </row>
    <row r="123" spans="1:22" ht="12.75">
      <c r="A123" s="199">
        <f t="shared" si="10"/>
        <v>923</v>
      </c>
      <c r="B123" s="200" t="s">
        <v>973</v>
      </c>
      <c r="C123" s="207">
        <v>38330</v>
      </c>
      <c r="D123" s="156" t="s">
        <v>507</v>
      </c>
      <c r="E123" s="133" t="s">
        <v>974</v>
      </c>
      <c r="F123" s="132">
        <f t="shared" si="11"/>
        <v>400</v>
      </c>
      <c r="G123" s="133" t="s">
        <v>540</v>
      </c>
      <c r="H123" s="133">
        <f t="shared" si="12"/>
        <v>167</v>
      </c>
      <c r="I123" s="133" t="s">
        <v>975</v>
      </c>
      <c r="J123" s="133">
        <f t="shared" si="13"/>
        <v>136</v>
      </c>
      <c r="K123" s="133"/>
      <c r="L123" s="133"/>
      <c r="M123" s="133" t="s">
        <v>1</v>
      </c>
      <c r="N123" s="133" t="s">
        <v>976</v>
      </c>
      <c r="O123" s="133">
        <f t="shared" si="14"/>
        <v>220</v>
      </c>
      <c r="P123" s="133"/>
      <c r="Q123" s="133"/>
      <c r="R123" s="133"/>
      <c r="S123" s="133"/>
      <c r="T123" s="196"/>
      <c r="U123" s="195" t="s">
        <v>616</v>
      </c>
      <c r="V123" s="104"/>
    </row>
    <row r="124" spans="1:22" ht="12.75">
      <c r="A124" s="199">
        <f t="shared" si="10"/>
        <v>922</v>
      </c>
      <c r="B124" s="200" t="s">
        <v>261</v>
      </c>
      <c r="C124" s="201">
        <v>2004</v>
      </c>
      <c r="D124" s="156" t="s">
        <v>647</v>
      </c>
      <c r="E124" s="133" t="s">
        <v>559</v>
      </c>
      <c r="F124" s="132">
        <f t="shared" si="11"/>
        <v>363</v>
      </c>
      <c r="G124" s="133" t="s">
        <v>583</v>
      </c>
      <c r="H124" s="133">
        <f t="shared" si="12"/>
        <v>180</v>
      </c>
      <c r="I124" s="133" t="s">
        <v>977</v>
      </c>
      <c r="J124" s="133">
        <f t="shared" si="13"/>
        <v>136</v>
      </c>
      <c r="K124" s="133"/>
      <c r="L124" s="133"/>
      <c r="M124" s="133" t="s">
        <v>1</v>
      </c>
      <c r="N124" s="133" t="s">
        <v>621</v>
      </c>
      <c r="O124" s="133">
        <f t="shared" si="14"/>
        <v>243</v>
      </c>
      <c r="P124" s="133"/>
      <c r="Q124" s="133"/>
      <c r="R124" s="133"/>
      <c r="S124" s="133"/>
      <c r="T124" s="196"/>
      <c r="U124" s="195" t="s">
        <v>622</v>
      </c>
      <c r="V124" s="104"/>
    </row>
    <row r="125" spans="1:22" ht="12.75">
      <c r="A125" s="199">
        <f t="shared" si="10"/>
        <v>907</v>
      </c>
      <c r="B125" s="200" t="s">
        <v>978</v>
      </c>
      <c r="C125" s="207">
        <v>38244</v>
      </c>
      <c r="D125" s="156" t="s">
        <v>728</v>
      </c>
      <c r="E125" s="133" t="s">
        <v>979</v>
      </c>
      <c r="F125" s="132">
        <f t="shared" si="11"/>
        <v>278</v>
      </c>
      <c r="G125" s="133" t="s">
        <v>915</v>
      </c>
      <c r="H125" s="133">
        <f t="shared" si="12"/>
        <v>182</v>
      </c>
      <c r="I125" s="133" t="s">
        <v>980</v>
      </c>
      <c r="J125" s="133">
        <f t="shared" si="13"/>
        <v>76</v>
      </c>
      <c r="K125" s="133"/>
      <c r="L125" s="133"/>
      <c r="M125" s="133" t="s">
        <v>1</v>
      </c>
      <c r="N125" s="133" t="s">
        <v>981</v>
      </c>
      <c r="O125" s="133">
        <f t="shared" si="14"/>
        <v>371</v>
      </c>
      <c r="P125" s="133"/>
      <c r="Q125" s="133"/>
      <c r="R125" s="133"/>
      <c r="S125" s="133"/>
      <c r="T125" s="196"/>
      <c r="U125" s="195" t="s">
        <v>630</v>
      </c>
      <c r="V125" s="104"/>
    </row>
    <row r="126" spans="1:22" ht="12.75">
      <c r="A126" s="199">
        <f t="shared" si="10"/>
        <v>906</v>
      </c>
      <c r="B126" s="161" t="s">
        <v>213</v>
      </c>
      <c r="C126" s="161" t="s">
        <v>982</v>
      </c>
      <c r="D126" s="202" t="s">
        <v>462</v>
      </c>
      <c r="E126" s="133" t="s">
        <v>578</v>
      </c>
      <c r="F126" s="132">
        <f t="shared" si="11"/>
        <v>326</v>
      </c>
      <c r="G126" s="133" t="s">
        <v>549</v>
      </c>
      <c r="H126" s="133">
        <f t="shared" si="12"/>
        <v>188</v>
      </c>
      <c r="I126" s="133" t="s">
        <v>983</v>
      </c>
      <c r="J126" s="133">
        <f t="shared" si="13"/>
        <v>66</v>
      </c>
      <c r="K126" s="133"/>
      <c r="L126" s="133"/>
      <c r="M126" s="133" t="s">
        <v>1</v>
      </c>
      <c r="N126" s="133" t="s">
        <v>984</v>
      </c>
      <c r="O126" s="133">
        <f t="shared" si="14"/>
        <v>326</v>
      </c>
      <c r="P126" s="133"/>
      <c r="Q126" s="133"/>
      <c r="R126" s="133"/>
      <c r="S126" s="133"/>
      <c r="T126" s="196"/>
      <c r="U126" s="195" t="s">
        <v>154</v>
      </c>
      <c r="V126" s="104"/>
    </row>
    <row r="127" spans="1:22" ht="12.75">
      <c r="A127" s="199">
        <f t="shared" si="10"/>
        <v>899</v>
      </c>
      <c r="B127" s="203" t="s">
        <v>985</v>
      </c>
      <c r="C127" s="204">
        <v>38096</v>
      </c>
      <c r="D127" s="205" t="s">
        <v>469</v>
      </c>
      <c r="E127" s="133" t="s">
        <v>986</v>
      </c>
      <c r="F127" s="132">
        <f t="shared" si="11"/>
        <v>332</v>
      </c>
      <c r="G127" s="133" t="s">
        <v>637</v>
      </c>
      <c r="H127" s="133">
        <f t="shared" si="12"/>
        <v>155</v>
      </c>
      <c r="I127" s="133" t="s">
        <v>987</v>
      </c>
      <c r="J127" s="133">
        <f t="shared" si="13"/>
        <v>213</v>
      </c>
      <c r="K127" s="133"/>
      <c r="L127" s="133"/>
      <c r="M127" s="133" t="s">
        <v>1</v>
      </c>
      <c r="N127" s="133" t="s">
        <v>571</v>
      </c>
      <c r="O127" s="133">
        <f t="shared" si="14"/>
        <v>199</v>
      </c>
      <c r="P127" s="133"/>
      <c r="Q127" s="133"/>
      <c r="R127" s="133"/>
      <c r="S127" s="133"/>
      <c r="T127" s="196"/>
      <c r="U127" s="195" t="s">
        <v>640</v>
      </c>
      <c r="V127" s="104"/>
    </row>
    <row r="128" spans="1:22" ht="12.75">
      <c r="A128" s="199">
        <f t="shared" si="10"/>
        <v>898</v>
      </c>
      <c r="B128" s="200" t="s">
        <v>211</v>
      </c>
      <c r="C128" s="207">
        <v>38341</v>
      </c>
      <c r="D128" s="156" t="s">
        <v>507</v>
      </c>
      <c r="E128" s="133" t="s">
        <v>988</v>
      </c>
      <c r="F128" s="132">
        <f t="shared" si="11"/>
        <v>369</v>
      </c>
      <c r="G128" s="133" t="s">
        <v>653</v>
      </c>
      <c r="H128" s="133">
        <f t="shared" si="12"/>
        <v>142</v>
      </c>
      <c r="I128" s="133" t="s">
        <v>989</v>
      </c>
      <c r="J128" s="133">
        <f t="shared" si="13"/>
        <v>102</v>
      </c>
      <c r="K128" s="133"/>
      <c r="L128" s="133"/>
      <c r="M128" s="133" t="s">
        <v>1</v>
      </c>
      <c r="N128" s="133" t="s">
        <v>990</v>
      </c>
      <c r="O128" s="133">
        <f t="shared" si="14"/>
        <v>285</v>
      </c>
      <c r="P128" s="133"/>
      <c r="Q128" s="133"/>
      <c r="R128" s="133"/>
      <c r="S128" s="133"/>
      <c r="T128" s="196"/>
      <c r="U128" s="195" t="s">
        <v>645</v>
      </c>
      <c r="V128" s="104"/>
    </row>
    <row r="129" spans="1:22" ht="12.75">
      <c r="A129" s="199">
        <f t="shared" si="10"/>
        <v>895</v>
      </c>
      <c r="B129" s="154" t="s">
        <v>991</v>
      </c>
      <c r="C129" s="155">
        <v>38630</v>
      </c>
      <c r="D129" s="156" t="s">
        <v>48</v>
      </c>
      <c r="E129" s="133" t="s">
        <v>981</v>
      </c>
      <c r="F129" s="132">
        <f t="shared" si="11"/>
        <v>330</v>
      </c>
      <c r="G129" s="133" t="s">
        <v>579</v>
      </c>
      <c r="H129" s="133">
        <f t="shared" si="12"/>
        <v>202</v>
      </c>
      <c r="I129" s="133" t="s">
        <v>992</v>
      </c>
      <c r="J129" s="133">
        <f t="shared" si="13"/>
        <v>50</v>
      </c>
      <c r="K129" s="133"/>
      <c r="L129" s="133"/>
      <c r="M129" s="133" t="s">
        <v>1</v>
      </c>
      <c r="N129" s="133" t="s">
        <v>993</v>
      </c>
      <c r="O129" s="133">
        <f t="shared" si="14"/>
        <v>313</v>
      </c>
      <c r="P129" s="133"/>
      <c r="Q129" s="133"/>
      <c r="R129" s="133"/>
      <c r="S129" s="133"/>
      <c r="T129" s="196"/>
      <c r="U129" s="195" t="s">
        <v>144</v>
      </c>
      <c r="V129" s="104"/>
    </row>
    <row r="130" spans="1:22" ht="12.75">
      <c r="A130" s="199">
        <f t="shared" si="10"/>
        <v>871</v>
      </c>
      <c r="B130" s="208" t="s">
        <v>43</v>
      </c>
      <c r="C130" s="208" t="s">
        <v>624</v>
      </c>
      <c r="D130" s="209" t="s">
        <v>994</v>
      </c>
      <c r="E130" s="133" t="s">
        <v>626</v>
      </c>
      <c r="F130" s="132">
        <f t="shared" si="11"/>
        <v>268</v>
      </c>
      <c r="G130" s="133" t="s">
        <v>995</v>
      </c>
      <c r="H130" s="133">
        <f t="shared" si="12"/>
        <v>150</v>
      </c>
      <c r="I130" s="133" t="s">
        <v>996</v>
      </c>
      <c r="J130" s="133">
        <f t="shared" si="13"/>
        <v>191</v>
      </c>
      <c r="K130" s="133"/>
      <c r="L130" s="133"/>
      <c r="M130" s="133" t="s">
        <v>1</v>
      </c>
      <c r="N130" s="133" t="s">
        <v>997</v>
      </c>
      <c r="O130" s="133">
        <f t="shared" si="14"/>
        <v>262</v>
      </c>
      <c r="P130" s="133"/>
      <c r="Q130" s="133"/>
      <c r="R130" s="133"/>
      <c r="S130" s="133"/>
      <c r="T130" s="196"/>
      <c r="U130" s="195" t="s">
        <v>656</v>
      </c>
      <c r="V130" s="104"/>
    </row>
    <row r="131" spans="1:22" ht="12.75">
      <c r="A131" s="199">
        <f t="shared" si="10"/>
        <v>863</v>
      </c>
      <c r="B131" s="154" t="s">
        <v>998</v>
      </c>
      <c r="C131" s="155">
        <v>38195</v>
      </c>
      <c r="D131" s="156" t="s">
        <v>48</v>
      </c>
      <c r="E131" s="133" t="s">
        <v>999</v>
      </c>
      <c r="F131" s="132">
        <f t="shared" si="11"/>
        <v>228</v>
      </c>
      <c r="G131" s="133" t="s">
        <v>642</v>
      </c>
      <c r="H131" s="133">
        <f t="shared" si="12"/>
        <v>153</v>
      </c>
      <c r="I131" s="140" t="s">
        <v>1000</v>
      </c>
      <c r="J131" s="133">
        <f t="shared" si="13"/>
        <v>228</v>
      </c>
      <c r="K131" s="133"/>
      <c r="L131" s="133"/>
      <c r="M131" s="133" t="s">
        <v>1</v>
      </c>
      <c r="N131" s="133" t="s">
        <v>1001</v>
      </c>
      <c r="O131" s="133">
        <f t="shared" si="14"/>
        <v>254</v>
      </c>
      <c r="P131" s="133"/>
      <c r="Q131" s="133"/>
      <c r="R131" s="133"/>
      <c r="S131" s="133"/>
      <c r="T131" s="196"/>
      <c r="U131" s="195" t="s">
        <v>661</v>
      </c>
      <c r="V131" s="104"/>
    </row>
    <row r="132" spans="1:22" ht="12.75">
      <c r="A132" s="199">
        <f t="shared" si="10"/>
        <v>854</v>
      </c>
      <c r="B132" s="161" t="s">
        <v>70</v>
      </c>
      <c r="C132" s="161" t="s">
        <v>1002</v>
      </c>
      <c r="D132" s="202" t="s">
        <v>462</v>
      </c>
      <c r="E132" s="133" t="s">
        <v>1003</v>
      </c>
      <c r="F132" s="132">
        <f t="shared" si="11"/>
        <v>293</v>
      </c>
      <c r="G132" s="133" t="s">
        <v>1004</v>
      </c>
      <c r="H132" s="133">
        <f t="shared" si="12"/>
        <v>204</v>
      </c>
      <c r="I132" s="133" t="s">
        <v>1005</v>
      </c>
      <c r="J132" s="133">
        <f t="shared" si="13"/>
        <v>154</v>
      </c>
      <c r="K132" s="133"/>
      <c r="L132" s="133"/>
      <c r="M132" s="133" t="s">
        <v>1</v>
      </c>
      <c r="N132" s="133" t="s">
        <v>1006</v>
      </c>
      <c r="O132" s="133">
        <f t="shared" si="14"/>
        <v>203</v>
      </c>
      <c r="P132" s="133"/>
      <c r="Q132" s="133"/>
      <c r="R132" s="133"/>
      <c r="S132" s="133"/>
      <c r="T132" s="196"/>
      <c r="U132" s="195" t="s">
        <v>666</v>
      </c>
      <c r="V132" s="104"/>
    </row>
    <row r="133" spans="1:22" ht="12.75">
      <c r="A133" s="199">
        <f t="shared" si="10"/>
        <v>836</v>
      </c>
      <c r="B133" s="160" t="s">
        <v>1007</v>
      </c>
      <c r="C133" s="155">
        <v>38065</v>
      </c>
      <c r="D133" s="156" t="s">
        <v>48</v>
      </c>
      <c r="E133" s="133" t="s">
        <v>1008</v>
      </c>
      <c r="F133" s="132">
        <f t="shared" si="11"/>
        <v>236</v>
      </c>
      <c r="G133" s="133" t="s">
        <v>1009</v>
      </c>
      <c r="H133" s="133">
        <f t="shared" si="12"/>
        <v>231</v>
      </c>
      <c r="I133" s="133" t="s">
        <v>1010</v>
      </c>
      <c r="J133" s="133">
        <f t="shared" si="13"/>
        <v>75</v>
      </c>
      <c r="K133" s="133"/>
      <c r="L133" s="133"/>
      <c r="M133" s="133" t="s">
        <v>1</v>
      </c>
      <c r="N133" s="133" t="s">
        <v>1011</v>
      </c>
      <c r="O133" s="133">
        <f t="shared" si="14"/>
        <v>294</v>
      </c>
      <c r="P133" s="133"/>
      <c r="Q133" s="133"/>
      <c r="R133" s="133"/>
      <c r="S133" s="133"/>
      <c r="T133" s="196"/>
      <c r="U133" s="195" t="s">
        <v>670</v>
      </c>
      <c r="V133" s="104"/>
    </row>
    <row r="134" spans="1:22" ht="12.75">
      <c r="A134" s="199">
        <f t="shared" si="10"/>
        <v>816</v>
      </c>
      <c r="B134" s="200" t="s">
        <v>1012</v>
      </c>
      <c r="C134" s="201">
        <v>2005</v>
      </c>
      <c r="D134" s="156" t="s">
        <v>447</v>
      </c>
      <c r="E134" s="133" t="s">
        <v>743</v>
      </c>
      <c r="F134" s="132">
        <f t="shared" si="11"/>
        <v>211</v>
      </c>
      <c r="G134" s="133" t="s">
        <v>492</v>
      </c>
      <c r="H134" s="133">
        <f t="shared" si="12"/>
        <v>133</v>
      </c>
      <c r="I134" s="133" t="s">
        <v>1013</v>
      </c>
      <c r="J134" s="133">
        <f t="shared" si="13"/>
        <v>115</v>
      </c>
      <c r="K134" s="133"/>
      <c r="L134" s="133"/>
      <c r="M134" s="133" t="s">
        <v>1</v>
      </c>
      <c r="N134" s="133" t="s">
        <v>1014</v>
      </c>
      <c r="O134" s="133">
        <f t="shared" si="14"/>
        <v>357</v>
      </c>
      <c r="P134" s="133"/>
      <c r="Q134" s="133"/>
      <c r="R134" s="133"/>
      <c r="S134" s="133"/>
      <c r="T134" s="196"/>
      <c r="U134" s="195" t="s">
        <v>675</v>
      </c>
      <c r="V134" s="104"/>
    </row>
    <row r="135" spans="1:22" ht="12.75">
      <c r="A135" s="199">
        <f t="shared" si="10"/>
        <v>815</v>
      </c>
      <c r="B135" s="200" t="s">
        <v>246</v>
      </c>
      <c r="C135" s="201">
        <v>2005</v>
      </c>
      <c r="D135" s="156" t="s">
        <v>647</v>
      </c>
      <c r="E135" s="133" t="s">
        <v>658</v>
      </c>
      <c r="F135" s="132">
        <f t="shared" si="11"/>
        <v>304</v>
      </c>
      <c r="G135" s="133" t="s">
        <v>1015</v>
      </c>
      <c r="H135" s="133">
        <f t="shared" si="12"/>
        <v>229</v>
      </c>
      <c r="I135" s="133" t="s">
        <v>738</v>
      </c>
      <c r="J135" s="133">
        <f t="shared" si="13"/>
        <v>23</v>
      </c>
      <c r="K135" s="133"/>
      <c r="L135" s="133"/>
      <c r="M135" s="133" t="s">
        <v>1</v>
      </c>
      <c r="N135" s="133" t="s">
        <v>1016</v>
      </c>
      <c r="O135" s="133">
        <f t="shared" si="14"/>
        <v>259</v>
      </c>
      <c r="P135" s="133"/>
      <c r="Q135" s="133"/>
      <c r="R135" s="133"/>
      <c r="S135" s="133"/>
      <c r="T135" s="196"/>
      <c r="U135" s="195" t="s">
        <v>681</v>
      </c>
      <c r="V135" s="104"/>
    </row>
    <row r="136" spans="1:22" ht="12.75">
      <c r="A136" s="199">
        <f t="shared" si="10"/>
        <v>783</v>
      </c>
      <c r="B136" s="200" t="s">
        <v>1017</v>
      </c>
      <c r="C136" s="207">
        <v>38506</v>
      </c>
      <c r="D136" s="156" t="s">
        <v>507</v>
      </c>
      <c r="E136" s="133" t="s">
        <v>940</v>
      </c>
      <c r="F136" s="132">
        <f t="shared" si="11"/>
        <v>283</v>
      </c>
      <c r="G136" s="133" t="s">
        <v>589</v>
      </c>
      <c r="H136" s="133">
        <f t="shared" si="12"/>
        <v>157</v>
      </c>
      <c r="I136" s="133" t="s">
        <v>1018</v>
      </c>
      <c r="J136" s="133">
        <f t="shared" si="13"/>
        <v>109</v>
      </c>
      <c r="K136" s="133"/>
      <c r="L136" s="133"/>
      <c r="M136" s="133" t="s">
        <v>1</v>
      </c>
      <c r="N136" s="133" t="s">
        <v>1019</v>
      </c>
      <c r="O136" s="133">
        <f t="shared" si="14"/>
        <v>234</v>
      </c>
      <c r="P136" s="133"/>
      <c r="Q136" s="133"/>
      <c r="R136" s="133"/>
      <c r="S136" s="133"/>
      <c r="T136" s="196"/>
      <c r="U136" s="195" t="s">
        <v>688</v>
      </c>
      <c r="V136" s="104"/>
    </row>
    <row r="137" spans="1:22" ht="12.75">
      <c r="A137" s="199">
        <f t="shared" si="10"/>
        <v>775</v>
      </c>
      <c r="B137" s="203" t="s">
        <v>242</v>
      </c>
      <c r="C137" s="204">
        <v>38814</v>
      </c>
      <c r="D137" s="205" t="s">
        <v>469</v>
      </c>
      <c r="E137" s="133" t="s">
        <v>1020</v>
      </c>
      <c r="F137" s="132">
        <f t="shared" si="11"/>
        <v>287</v>
      </c>
      <c r="G137" s="133" t="s">
        <v>718</v>
      </c>
      <c r="H137" s="133">
        <f t="shared" si="12"/>
        <v>121</v>
      </c>
      <c r="I137" s="133" t="s">
        <v>1021</v>
      </c>
      <c r="J137" s="133">
        <f t="shared" si="13"/>
        <v>124</v>
      </c>
      <c r="K137" s="133"/>
      <c r="L137" s="133"/>
      <c r="M137" s="133" t="s">
        <v>1</v>
      </c>
      <c r="N137" s="133" t="s">
        <v>1022</v>
      </c>
      <c r="O137" s="133">
        <f t="shared" si="14"/>
        <v>243</v>
      </c>
      <c r="P137" s="133"/>
      <c r="Q137" s="133"/>
      <c r="R137" s="133"/>
      <c r="S137" s="133"/>
      <c r="T137" s="196"/>
      <c r="U137" s="195" t="s">
        <v>694</v>
      </c>
      <c r="V137" s="104"/>
    </row>
    <row r="138" spans="1:22" ht="12.75">
      <c r="A138" s="199">
        <f t="shared" si="10"/>
        <v>774</v>
      </c>
      <c r="B138" s="200" t="s">
        <v>1023</v>
      </c>
      <c r="C138" s="207">
        <v>38167</v>
      </c>
      <c r="D138" s="156" t="s">
        <v>507</v>
      </c>
      <c r="E138" s="133" t="s">
        <v>508</v>
      </c>
      <c r="F138" s="132">
        <f t="shared" si="11"/>
        <v>302</v>
      </c>
      <c r="G138" s="133" t="s">
        <v>1024</v>
      </c>
      <c r="H138" s="133">
        <f t="shared" si="12"/>
        <v>212</v>
      </c>
      <c r="I138" s="133" t="s">
        <v>1025</v>
      </c>
      <c r="J138" s="133">
        <f t="shared" si="13"/>
        <v>46</v>
      </c>
      <c r="K138" s="133"/>
      <c r="L138" s="133"/>
      <c r="M138" s="133" t="s">
        <v>1</v>
      </c>
      <c r="N138" s="133" t="s">
        <v>1026</v>
      </c>
      <c r="O138" s="133">
        <f t="shared" si="14"/>
        <v>214</v>
      </c>
      <c r="P138" s="133"/>
      <c r="Q138" s="133"/>
      <c r="R138" s="133"/>
      <c r="S138" s="133"/>
      <c r="T138" s="196"/>
      <c r="U138" s="195" t="s">
        <v>698</v>
      </c>
      <c r="V138" s="104"/>
    </row>
    <row r="139" spans="1:22" ht="12.75">
      <c r="A139" s="199">
        <f t="shared" si="10"/>
        <v>767</v>
      </c>
      <c r="B139" s="200" t="s">
        <v>1027</v>
      </c>
      <c r="C139" s="201">
        <v>2006</v>
      </c>
      <c r="D139" s="156" t="s">
        <v>558</v>
      </c>
      <c r="E139" s="133" t="s">
        <v>690</v>
      </c>
      <c r="F139" s="132">
        <f t="shared" si="11"/>
        <v>168</v>
      </c>
      <c r="G139" s="133" t="s">
        <v>1028</v>
      </c>
      <c r="H139" s="133">
        <f t="shared" si="12"/>
        <v>174</v>
      </c>
      <c r="I139" s="133" t="s">
        <v>1029</v>
      </c>
      <c r="J139" s="133">
        <f t="shared" si="13"/>
        <v>193</v>
      </c>
      <c r="K139" s="133"/>
      <c r="L139" s="133"/>
      <c r="M139" s="133" t="s">
        <v>1</v>
      </c>
      <c r="N139" s="133" t="s">
        <v>1030</v>
      </c>
      <c r="O139" s="133">
        <f t="shared" si="14"/>
        <v>232</v>
      </c>
      <c r="P139" s="133"/>
      <c r="Q139" s="133"/>
      <c r="R139" s="133"/>
      <c r="S139" s="133"/>
      <c r="T139" s="196"/>
      <c r="U139" s="195" t="s">
        <v>705</v>
      </c>
      <c r="V139" s="104"/>
    </row>
    <row r="140" spans="1:22" ht="12.75">
      <c r="A140" s="199">
        <f t="shared" si="10"/>
        <v>760</v>
      </c>
      <c r="B140" s="200" t="s">
        <v>1031</v>
      </c>
      <c r="C140" s="201">
        <v>2004</v>
      </c>
      <c r="D140" s="156" t="s">
        <v>455</v>
      </c>
      <c r="E140" s="133" t="s">
        <v>658</v>
      </c>
      <c r="F140" s="132">
        <f t="shared" si="11"/>
        <v>304</v>
      </c>
      <c r="G140" s="133" t="s">
        <v>877</v>
      </c>
      <c r="H140" s="133">
        <f t="shared" si="12"/>
        <v>198</v>
      </c>
      <c r="I140" s="133" t="s">
        <v>949</v>
      </c>
      <c r="J140" s="133">
        <f t="shared" si="13"/>
        <v>136</v>
      </c>
      <c r="K140" s="133"/>
      <c r="L140" s="133"/>
      <c r="M140" s="133" t="s">
        <v>1</v>
      </c>
      <c r="N140" s="133" t="s">
        <v>1032</v>
      </c>
      <c r="O140" s="133">
        <f t="shared" si="14"/>
        <v>122</v>
      </c>
      <c r="P140" s="133"/>
      <c r="Q140" s="133"/>
      <c r="R140" s="133"/>
      <c r="S140" s="133"/>
      <c r="T140" s="196"/>
      <c r="U140" s="195" t="s">
        <v>710</v>
      </c>
      <c r="V140" s="104"/>
    </row>
    <row r="141" spans="1:22" ht="12.75">
      <c r="A141" s="199">
        <f t="shared" si="10"/>
        <v>755</v>
      </c>
      <c r="B141" s="200" t="s">
        <v>236</v>
      </c>
      <c r="C141" s="207">
        <v>38047</v>
      </c>
      <c r="D141" s="156" t="s">
        <v>507</v>
      </c>
      <c r="E141" s="133" t="s">
        <v>999</v>
      </c>
      <c r="F141" s="132">
        <f t="shared" si="11"/>
        <v>228</v>
      </c>
      <c r="G141" s="133" t="s">
        <v>907</v>
      </c>
      <c r="H141" s="133">
        <f t="shared" si="12"/>
        <v>196</v>
      </c>
      <c r="I141" s="133" t="s">
        <v>1033</v>
      </c>
      <c r="J141" s="133">
        <f t="shared" si="13"/>
        <v>119</v>
      </c>
      <c r="K141" s="133"/>
      <c r="L141" s="133"/>
      <c r="M141" s="133" t="s">
        <v>1</v>
      </c>
      <c r="N141" s="133" t="s">
        <v>1034</v>
      </c>
      <c r="O141" s="133">
        <f t="shared" si="14"/>
        <v>212</v>
      </c>
      <c r="P141" s="133"/>
      <c r="Q141" s="133"/>
      <c r="R141" s="133"/>
      <c r="S141" s="133"/>
      <c r="T141" s="196"/>
      <c r="U141" s="195" t="s">
        <v>715</v>
      </c>
      <c r="V141" s="104"/>
    </row>
    <row r="142" spans="1:22" ht="12.75">
      <c r="A142" s="199">
        <f t="shared" si="10"/>
        <v>739</v>
      </c>
      <c r="B142" s="200" t="s">
        <v>1035</v>
      </c>
      <c r="C142" s="201">
        <v>2005</v>
      </c>
      <c r="D142" s="156" t="s">
        <v>447</v>
      </c>
      <c r="E142" s="133" t="s">
        <v>1036</v>
      </c>
      <c r="F142" s="132">
        <f t="shared" si="11"/>
        <v>196</v>
      </c>
      <c r="G142" s="133" t="s">
        <v>1037</v>
      </c>
      <c r="H142" s="133">
        <f t="shared" si="12"/>
        <v>117</v>
      </c>
      <c r="I142" s="133" t="s">
        <v>1038</v>
      </c>
      <c r="J142" s="133">
        <f t="shared" si="13"/>
        <v>118</v>
      </c>
      <c r="K142" s="133"/>
      <c r="L142" s="133"/>
      <c r="M142" s="133" t="s">
        <v>1</v>
      </c>
      <c r="N142" s="133" t="s">
        <v>1039</v>
      </c>
      <c r="O142" s="133">
        <f t="shared" si="14"/>
        <v>308</v>
      </c>
      <c r="P142" s="133"/>
      <c r="Q142" s="133"/>
      <c r="R142" s="133"/>
      <c r="S142" s="133"/>
      <c r="T142" s="196"/>
      <c r="U142" s="195" t="s">
        <v>721</v>
      </c>
      <c r="V142" s="104"/>
    </row>
    <row r="143" spans="1:22" ht="12.75">
      <c r="A143" s="199">
        <f t="shared" si="10"/>
        <v>736</v>
      </c>
      <c r="B143" s="160" t="s">
        <v>1040</v>
      </c>
      <c r="C143" s="155">
        <v>38551</v>
      </c>
      <c r="D143" s="156" t="s">
        <v>48</v>
      </c>
      <c r="E143" s="133" t="s">
        <v>528</v>
      </c>
      <c r="F143" s="132">
        <f t="shared" si="11"/>
        <v>386</v>
      </c>
      <c r="G143" s="133" t="s">
        <v>1041</v>
      </c>
      <c r="H143" s="133">
        <f t="shared" si="12"/>
        <v>172</v>
      </c>
      <c r="I143" s="133" t="s">
        <v>1042</v>
      </c>
      <c r="J143" s="133">
        <f t="shared" si="13"/>
        <v>115</v>
      </c>
      <c r="K143" s="133"/>
      <c r="L143" s="133"/>
      <c r="M143" s="133" t="s">
        <v>1</v>
      </c>
      <c r="N143" s="133" t="s">
        <v>1043</v>
      </c>
      <c r="O143" s="133">
        <f t="shared" si="14"/>
        <v>63</v>
      </c>
      <c r="P143" s="133"/>
      <c r="Q143" s="133"/>
      <c r="R143" s="133"/>
      <c r="S143" s="133"/>
      <c r="T143" s="196"/>
      <c r="U143" s="195" t="s">
        <v>726</v>
      </c>
      <c r="V143" s="104"/>
    </row>
    <row r="144" spans="1:22" ht="12.75">
      <c r="A144" s="199">
        <f t="shared" si="10"/>
        <v>726</v>
      </c>
      <c r="B144" s="200" t="s">
        <v>168</v>
      </c>
      <c r="C144" s="201">
        <v>2006</v>
      </c>
      <c r="D144" s="156" t="s">
        <v>558</v>
      </c>
      <c r="E144" s="133" t="s">
        <v>1044</v>
      </c>
      <c r="F144" s="132">
        <f t="shared" si="11"/>
        <v>247</v>
      </c>
      <c r="G144" s="133" t="s">
        <v>583</v>
      </c>
      <c r="H144" s="133">
        <f t="shared" si="12"/>
        <v>180</v>
      </c>
      <c r="I144" s="133" t="s">
        <v>1045</v>
      </c>
      <c r="J144" s="133">
        <f t="shared" si="13"/>
        <v>131</v>
      </c>
      <c r="K144" s="133"/>
      <c r="L144" s="133"/>
      <c r="M144" s="133" t="s">
        <v>1</v>
      </c>
      <c r="N144" s="133" t="s">
        <v>1046</v>
      </c>
      <c r="O144" s="133">
        <f t="shared" si="14"/>
        <v>168</v>
      </c>
      <c r="P144" s="133"/>
      <c r="Q144" s="133"/>
      <c r="R144" s="133"/>
      <c r="S144" s="133"/>
      <c r="T144" s="196"/>
      <c r="U144" s="195" t="s">
        <v>427</v>
      </c>
      <c r="V144" s="104"/>
    </row>
    <row r="145" spans="1:22" ht="12.75">
      <c r="A145" s="199">
        <f t="shared" si="10"/>
        <v>723</v>
      </c>
      <c r="B145" s="161" t="s">
        <v>1047</v>
      </c>
      <c r="C145" s="161" t="s">
        <v>1048</v>
      </c>
      <c r="D145" s="202" t="s">
        <v>462</v>
      </c>
      <c r="E145" s="133" t="s">
        <v>658</v>
      </c>
      <c r="F145" s="132">
        <f t="shared" si="11"/>
        <v>304</v>
      </c>
      <c r="G145" s="133" t="s">
        <v>915</v>
      </c>
      <c r="H145" s="133">
        <f t="shared" si="12"/>
        <v>182</v>
      </c>
      <c r="I145" s="133" t="s">
        <v>1049</v>
      </c>
      <c r="J145" s="133">
        <f t="shared" si="13"/>
        <v>111</v>
      </c>
      <c r="K145" s="133"/>
      <c r="L145" s="133"/>
      <c r="M145" s="133" t="s">
        <v>1</v>
      </c>
      <c r="N145" s="133" t="s">
        <v>731</v>
      </c>
      <c r="O145" s="133">
        <f t="shared" si="14"/>
        <v>126</v>
      </c>
      <c r="P145" s="133"/>
      <c r="Q145" s="133"/>
      <c r="R145" s="133"/>
      <c r="S145" s="133"/>
      <c r="T145" s="196"/>
      <c r="U145" s="195" t="s">
        <v>737</v>
      </c>
      <c r="V145" s="104"/>
    </row>
    <row r="146" spans="1:22" ht="12.75">
      <c r="A146" s="199">
        <f t="shared" si="10"/>
        <v>706</v>
      </c>
      <c r="B146" s="200" t="s">
        <v>39</v>
      </c>
      <c r="C146" s="207">
        <v>38262</v>
      </c>
      <c r="D146" s="156" t="s">
        <v>700</v>
      </c>
      <c r="E146" s="133" t="s">
        <v>632</v>
      </c>
      <c r="F146" s="132">
        <f t="shared" si="11"/>
        <v>170</v>
      </c>
      <c r="G146" s="133" t="s">
        <v>1037</v>
      </c>
      <c r="H146" s="133">
        <f t="shared" si="12"/>
        <v>117</v>
      </c>
      <c r="I146" s="133" t="s">
        <v>1050</v>
      </c>
      <c r="J146" s="133">
        <f t="shared" si="13"/>
        <v>193</v>
      </c>
      <c r="K146" s="133"/>
      <c r="L146" s="133"/>
      <c r="M146" s="133" t="s">
        <v>1</v>
      </c>
      <c r="N146" s="133" t="s">
        <v>1051</v>
      </c>
      <c r="O146" s="133">
        <f t="shared" si="14"/>
        <v>226</v>
      </c>
      <c r="P146" s="133"/>
      <c r="Q146" s="133"/>
      <c r="R146" s="133"/>
      <c r="S146" s="133"/>
      <c r="T146" s="196"/>
      <c r="U146" s="195" t="s">
        <v>742</v>
      </c>
      <c r="V146" s="104"/>
    </row>
    <row r="147" spans="1:22" ht="12.75">
      <c r="A147" s="199">
        <f t="shared" si="10"/>
        <v>693</v>
      </c>
      <c r="B147" s="161" t="s">
        <v>30</v>
      </c>
      <c r="C147" s="161" t="s">
        <v>1052</v>
      </c>
      <c r="D147" s="202" t="s">
        <v>462</v>
      </c>
      <c r="E147" s="133" t="s">
        <v>606</v>
      </c>
      <c r="F147" s="132">
        <f t="shared" si="11"/>
        <v>226</v>
      </c>
      <c r="G147" s="133" t="s">
        <v>967</v>
      </c>
      <c r="H147" s="133">
        <f t="shared" si="12"/>
        <v>218</v>
      </c>
      <c r="I147" s="133" t="s">
        <v>562</v>
      </c>
      <c r="J147" s="133">
        <f t="shared" si="13"/>
        <v>76</v>
      </c>
      <c r="K147" s="133"/>
      <c r="L147" s="133"/>
      <c r="M147" s="133" t="s">
        <v>1</v>
      </c>
      <c r="N147" s="133" t="s">
        <v>696</v>
      </c>
      <c r="O147" s="133">
        <f t="shared" si="14"/>
        <v>173</v>
      </c>
      <c r="P147" s="133"/>
      <c r="Q147" s="133"/>
      <c r="R147" s="133"/>
      <c r="S147" s="133"/>
      <c r="T147" s="196"/>
      <c r="U147" s="195" t="s">
        <v>747</v>
      </c>
      <c r="V147" s="104"/>
    </row>
    <row r="148" spans="1:22" ht="12.75">
      <c r="A148" s="199">
        <f t="shared" si="10"/>
        <v>686</v>
      </c>
      <c r="B148" s="200" t="s">
        <v>1053</v>
      </c>
      <c r="C148" s="201">
        <v>2004</v>
      </c>
      <c r="D148" s="156" t="s">
        <v>647</v>
      </c>
      <c r="E148" s="133" t="s">
        <v>1054</v>
      </c>
      <c r="F148" s="132">
        <f t="shared" si="11"/>
        <v>316</v>
      </c>
      <c r="G148" s="133" t="s">
        <v>633</v>
      </c>
      <c r="H148" s="133">
        <f t="shared" si="12"/>
        <v>139</v>
      </c>
      <c r="I148" s="133" t="s">
        <v>1055</v>
      </c>
      <c r="J148" s="133">
        <f t="shared" si="13"/>
        <v>40</v>
      </c>
      <c r="K148" s="133"/>
      <c r="L148" s="133"/>
      <c r="M148" s="133" t="s">
        <v>1</v>
      </c>
      <c r="N148" s="133" t="s">
        <v>1056</v>
      </c>
      <c r="O148" s="133">
        <f t="shared" si="14"/>
        <v>191</v>
      </c>
      <c r="P148" s="133"/>
      <c r="Q148" s="133"/>
      <c r="R148" s="133"/>
      <c r="S148" s="133"/>
      <c r="T148" s="196"/>
      <c r="U148" s="195" t="s">
        <v>753</v>
      </c>
      <c r="V148" s="104"/>
    </row>
    <row r="149" spans="1:22" ht="12.75">
      <c r="A149" s="199">
        <f t="shared" si="10"/>
        <v>677</v>
      </c>
      <c r="B149" s="161" t="s">
        <v>1057</v>
      </c>
      <c r="C149" s="161" t="s">
        <v>1058</v>
      </c>
      <c r="D149" s="202" t="s">
        <v>684</v>
      </c>
      <c r="E149" s="133" t="s">
        <v>1059</v>
      </c>
      <c r="F149" s="132">
        <f t="shared" si="11"/>
        <v>181</v>
      </c>
      <c r="G149" s="133" t="s">
        <v>619</v>
      </c>
      <c r="H149" s="133">
        <f t="shared" si="12"/>
        <v>151</v>
      </c>
      <c r="I149" s="133" t="s">
        <v>1060</v>
      </c>
      <c r="J149" s="133">
        <f t="shared" si="13"/>
        <v>102</v>
      </c>
      <c r="K149" s="133"/>
      <c r="L149" s="133"/>
      <c r="M149" s="133" t="s">
        <v>1</v>
      </c>
      <c r="N149" s="133" t="s">
        <v>1022</v>
      </c>
      <c r="O149" s="133">
        <f t="shared" si="14"/>
        <v>243</v>
      </c>
      <c r="P149" s="133"/>
      <c r="Q149" s="133"/>
      <c r="R149" s="133"/>
      <c r="S149" s="133"/>
      <c r="T149" s="196"/>
      <c r="U149" s="195" t="s">
        <v>759</v>
      </c>
      <c r="V149" s="104"/>
    </row>
    <row r="150" spans="1:22" ht="12.75">
      <c r="A150" s="199">
        <f t="shared" si="10"/>
        <v>666</v>
      </c>
      <c r="B150" s="210" t="s">
        <v>270</v>
      </c>
      <c r="C150" s="208" t="s">
        <v>454</v>
      </c>
      <c r="D150" s="156" t="s">
        <v>647</v>
      </c>
      <c r="E150" s="133" t="s">
        <v>1061</v>
      </c>
      <c r="F150" s="132">
        <f t="shared" si="11"/>
        <v>233</v>
      </c>
      <c r="G150" s="133" t="s">
        <v>540</v>
      </c>
      <c r="H150" s="133">
        <f t="shared" si="12"/>
        <v>167</v>
      </c>
      <c r="I150" s="133" t="s">
        <v>1062</v>
      </c>
      <c r="J150" s="133">
        <f t="shared" si="13"/>
        <v>157</v>
      </c>
      <c r="K150" s="133"/>
      <c r="L150" s="133"/>
      <c r="M150" s="133" t="s">
        <v>1</v>
      </c>
      <c r="N150" s="133" t="s">
        <v>1063</v>
      </c>
      <c r="O150" s="133">
        <f t="shared" si="14"/>
        <v>109</v>
      </c>
      <c r="P150" s="166"/>
      <c r="Q150" s="166"/>
      <c r="R150" s="166"/>
      <c r="S150" s="133"/>
      <c r="T150" s="196"/>
      <c r="U150" s="195" t="s">
        <v>765</v>
      </c>
      <c r="V150" s="104"/>
    </row>
    <row r="151" spans="1:22" ht="12.75">
      <c r="A151" s="199">
        <f t="shared" si="10"/>
        <v>629</v>
      </c>
      <c r="B151" s="200" t="s">
        <v>255</v>
      </c>
      <c r="C151" s="201">
        <v>2006</v>
      </c>
      <c r="D151" s="156" t="s">
        <v>625</v>
      </c>
      <c r="E151" s="133" t="s">
        <v>778</v>
      </c>
      <c r="F151" s="132">
        <f t="shared" si="11"/>
        <v>141</v>
      </c>
      <c r="G151" s="133" t="s">
        <v>1064</v>
      </c>
      <c r="H151" s="133">
        <f t="shared" si="12"/>
        <v>119</v>
      </c>
      <c r="I151" s="133" t="s">
        <v>1065</v>
      </c>
      <c r="J151" s="133">
        <f t="shared" si="13"/>
        <v>75</v>
      </c>
      <c r="K151" s="133"/>
      <c r="L151" s="133"/>
      <c r="M151" s="133" t="s">
        <v>1</v>
      </c>
      <c r="N151" s="133" t="s">
        <v>1066</v>
      </c>
      <c r="O151" s="133">
        <f t="shared" si="14"/>
        <v>294</v>
      </c>
      <c r="P151" s="133"/>
      <c r="Q151" s="133"/>
      <c r="R151" s="133"/>
      <c r="S151" s="133"/>
      <c r="T151" s="196"/>
      <c r="U151" s="195" t="s">
        <v>771</v>
      </c>
      <c r="V151" s="104"/>
    </row>
    <row r="152" spans="1:22" ht="12.75">
      <c r="A152" s="199">
        <f t="shared" si="10"/>
        <v>616</v>
      </c>
      <c r="B152" s="160" t="s">
        <v>1067</v>
      </c>
      <c r="C152" s="155">
        <v>38665</v>
      </c>
      <c r="D152" s="156" t="s">
        <v>48</v>
      </c>
      <c r="E152" s="133" t="s">
        <v>1068</v>
      </c>
      <c r="F152" s="132">
        <f t="shared" si="11"/>
        <v>231</v>
      </c>
      <c r="G152" s="133" t="s">
        <v>877</v>
      </c>
      <c r="H152" s="133">
        <f t="shared" si="12"/>
        <v>198</v>
      </c>
      <c r="I152" s="133" t="s">
        <v>1069</v>
      </c>
      <c r="J152" s="133">
        <f t="shared" si="13"/>
        <v>81</v>
      </c>
      <c r="K152" s="133"/>
      <c r="L152" s="133"/>
      <c r="M152" s="133" t="s">
        <v>1</v>
      </c>
      <c r="N152" s="133" t="s">
        <v>1070</v>
      </c>
      <c r="O152" s="133">
        <f t="shared" si="14"/>
        <v>106</v>
      </c>
      <c r="P152" s="133"/>
      <c r="Q152" s="133"/>
      <c r="R152" s="133"/>
      <c r="S152" s="133"/>
      <c r="T152" s="196"/>
      <c r="U152" s="195" t="s">
        <v>777</v>
      </c>
      <c r="V152" s="104"/>
    </row>
    <row r="153" spans="1:22" ht="12.75">
      <c r="A153" s="199">
        <f t="shared" si="10"/>
        <v>604</v>
      </c>
      <c r="B153" s="200" t="s">
        <v>1071</v>
      </c>
      <c r="C153" s="207">
        <v>38339</v>
      </c>
      <c r="D153" s="156" t="s">
        <v>700</v>
      </c>
      <c r="E153" s="133" t="s">
        <v>1072</v>
      </c>
      <c r="F153" s="132">
        <f t="shared" si="11"/>
        <v>152</v>
      </c>
      <c r="G153" s="133" t="s">
        <v>1073</v>
      </c>
      <c r="H153" s="133">
        <f t="shared" si="12"/>
        <v>92</v>
      </c>
      <c r="I153" s="133" t="s">
        <v>1074</v>
      </c>
      <c r="J153" s="133">
        <f t="shared" si="13"/>
        <v>91</v>
      </c>
      <c r="K153" s="133"/>
      <c r="L153" s="133"/>
      <c r="M153" s="133" t="s">
        <v>1</v>
      </c>
      <c r="N153" s="133" t="s">
        <v>1075</v>
      </c>
      <c r="O153" s="133">
        <f t="shared" si="14"/>
        <v>269</v>
      </c>
      <c r="P153" s="133"/>
      <c r="Q153" s="133"/>
      <c r="R153" s="133"/>
      <c r="S153" s="133"/>
      <c r="T153" s="196"/>
      <c r="U153" s="195" t="s">
        <v>782</v>
      </c>
      <c r="V153" s="104"/>
    </row>
    <row r="154" spans="1:22" ht="12.75">
      <c r="A154" s="199">
        <f aca="true" t="shared" si="15" ref="A154:A185">SUM(F154+H154+J154+L154+O154)</f>
        <v>593</v>
      </c>
      <c r="B154" s="200" t="s">
        <v>1076</v>
      </c>
      <c r="C154" s="201">
        <v>2006</v>
      </c>
      <c r="D154" s="156" t="s">
        <v>455</v>
      </c>
      <c r="E154" s="133" t="s">
        <v>1014</v>
      </c>
      <c r="F154" s="132">
        <f aca="true" t="shared" si="16" ref="F154:F184">IF(E154&lt;&gt;0,INT(46.0849*(13-E154)^1.81),0)</f>
        <v>144</v>
      </c>
      <c r="G154" s="133" t="s">
        <v>678</v>
      </c>
      <c r="H154" s="133">
        <f aca="true" t="shared" si="17" ref="H154:H184">IF(G154&lt;&gt;0,INT(0.188807*((G154*100)-210)^1.41),0)</f>
        <v>109</v>
      </c>
      <c r="I154" s="133" t="s">
        <v>1077</v>
      </c>
      <c r="J154" s="133">
        <f aca="true" t="shared" si="18" ref="J154:J178">IF(I154&lt;&gt;0,INT(7.86*(I154-7.95)^1.1),0)</f>
        <v>201</v>
      </c>
      <c r="K154" s="133"/>
      <c r="L154" s="133"/>
      <c r="M154" s="133" t="s">
        <v>1</v>
      </c>
      <c r="N154" s="133" t="s">
        <v>1078</v>
      </c>
      <c r="O154" s="133">
        <f aca="true" t="shared" si="19" ref="O154:O183">IF(M154+N154&lt;&gt;0,INT(0.19889*(185-((M154*60)+N154))^1.88),0)</f>
        <v>139</v>
      </c>
      <c r="P154" s="133"/>
      <c r="Q154" s="133"/>
      <c r="R154" s="133"/>
      <c r="S154" s="133"/>
      <c r="T154" s="196"/>
      <c r="U154" s="195" t="s">
        <v>788</v>
      </c>
      <c r="V154" s="104"/>
    </row>
    <row r="155" spans="1:22" ht="12.75">
      <c r="A155" s="199">
        <f t="shared" si="15"/>
        <v>581</v>
      </c>
      <c r="B155" s="200" t="s">
        <v>1079</v>
      </c>
      <c r="C155" s="201">
        <v>2006</v>
      </c>
      <c r="D155" s="156" t="s">
        <v>647</v>
      </c>
      <c r="E155" s="133" t="s">
        <v>1080</v>
      </c>
      <c r="F155" s="132">
        <f t="shared" si="16"/>
        <v>192</v>
      </c>
      <c r="G155" s="133" t="s">
        <v>633</v>
      </c>
      <c r="H155" s="133">
        <f t="shared" si="17"/>
        <v>139</v>
      </c>
      <c r="I155" s="133" t="s">
        <v>1081</v>
      </c>
      <c r="J155" s="133">
        <f t="shared" si="18"/>
        <v>43</v>
      </c>
      <c r="K155" s="133"/>
      <c r="L155" s="133"/>
      <c r="M155" s="133" t="s">
        <v>1</v>
      </c>
      <c r="N155" s="133" t="s">
        <v>1082</v>
      </c>
      <c r="O155" s="133">
        <f t="shared" si="19"/>
        <v>207</v>
      </c>
      <c r="P155" s="133"/>
      <c r="Q155" s="133"/>
      <c r="R155" s="133"/>
      <c r="S155" s="133"/>
      <c r="T155" s="196"/>
      <c r="U155" s="195" t="s">
        <v>794</v>
      </c>
      <c r="V155" s="104"/>
    </row>
    <row r="156" spans="1:22" ht="12.75">
      <c r="A156" s="199">
        <f t="shared" si="15"/>
        <v>543</v>
      </c>
      <c r="B156" s="200" t="s">
        <v>1083</v>
      </c>
      <c r="C156" s="201">
        <v>2006</v>
      </c>
      <c r="D156" s="156" t="s">
        <v>647</v>
      </c>
      <c r="E156" s="133" t="s">
        <v>723</v>
      </c>
      <c r="F156" s="132">
        <f t="shared" si="16"/>
        <v>201</v>
      </c>
      <c r="G156" s="133" t="s">
        <v>1084</v>
      </c>
      <c r="H156" s="133">
        <f t="shared" si="17"/>
        <v>107</v>
      </c>
      <c r="I156" s="133" t="s">
        <v>1085</v>
      </c>
      <c r="J156" s="133">
        <f t="shared" si="18"/>
        <v>57</v>
      </c>
      <c r="K156" s="133"/>
      <c r="L156" s="133"/>
      <c r="M156" s="133" t="s">
        <v>1</v>
      </c>
      <c r="N156" s="133" t="s">
        <v>1086</v>
      </c>
      <c r="O156" s="133">
        <f t="shared" si="19"/>
        <v>178</v>
      </c>
      <c r="P156" s="133"/>
      <c r="Q156" s="133"/>
      <c r="R156" s="133"/>
      <c r="S156" s="133"/>
      <c r="T156" s="196"/>
      <c r="U156" s="195" t="s">
        <v>800</v>
      </c>
      <c r="V156" s="104"/>
    </row>
    <row r="157" spans="1:22" ht="12.75">
      <c r="A157" s="199">
        <f t="shared" si="15"/>
        <v>536</v>
      </c>
      <c r="B157" s="200" t="s">
        <v>1087</v>
      </c>
      <c r="C157" s="207">
        <v>38817</v>
      </c>
      <c r="D157" s="156" t="s">
        <v>728</v>
      </c>
      <c r="E157" s="133" t="s">
        <v>1088</v>
      </c>
      <c r="F157" s="132">
        <f t="shared" si="16"/>
        <v>147</v>
      </c>
      <c r="G157" s="133" t="s">
        <v>653</v>
      </c>
      <c r="H157" s="133">
        <f t="shared" si="17"/>
        <v>142</v>
      </c>
      <c r="I157" s="133" t="s">
        <v>1089</v>
      </c>
      <c r="J157" s="133">
        <f t="shared" si="18"/>
        <v>25</v>
      </c>
      <c r="K157" s="133"/>
      <c r="L157" s="133"/>
      <c r="M157" s="133" t="s">
        <v>1</v>
      </c>
      <c r="N157" s="133" t="s">
        <v>1090</v>
      </c>
      <c r="O157" s="133">
        <f t="shared" si="19"/>
        <v>222</v>
      </c>
      <c r="P157" s="133"/>
      <c r="Q157" s="133"/>
      <c r="R157" s="133"/>
      <c r="S157" s="133"/>
      <c r="T157" s="196"/>
      <c r="U157" s="195" t="s">
        <v>805</v>
      </c>
      <c r="V157" s="104"/>
    </row>
    <row r="158" spans="1:22" ht="12.75">
      <c r="A158" s="199">
        <f t="shared" si="15"/>
        <v>497</v>
      </c>
      <c r="B158" s="161" t="s">
        <v>1091</v>
      </c>
      <c r="C158" s="161" t="s">
        <v>1092</v>
      </c>
      <c r="D158" s="202" t="s">
        <v>684</v>
      </c>
      <c r="E158" s="133" t="s">
        <v>1093</v>
      </c>
      <c r="F158" s="132">
        <f t="shared" si="16"/>
        <v>198</v>
      </c>
      <c r="G158" s="133" t="s">
        <v>637</v>
      </c>
      <c r="H158" s="133">
        <f t="shared" si="17"/>
        <v>155</v>
      </c>
      <c r="I158" s="133" t="s">
        <v>1094</v>
      </c>
      <c r="J158" s="133">
        <f t="shared" si="18"/>
        <v>49</v>
      </c>
      <c r="K158" s="133"/>
      <c r="L158" s="133"/>
      <c r="M158" s="133" t="s">
        <v>1</v>
      </c>
      <c r="N158" s="133" t="s">
        <v>1095</v>
      </c>
      <c r="O158" s="133">
        <f t="shared" si="19"/>
        <v>95</v>
      </c>
      <c r="P158" s="133"/>
      <c r="Q158" s="133"/>
      <c r="R158" s="133"/>
      <c r="S158" s="133"/>
      <c r="T158" s="196"/>
      <c r="U158" s="195" t="s">
        <v>811</v>
      </c>
      <c r="V158" s="104"/>
    </row>
    <row r="159" spans="1:22" ht="12.75">
      <c r="A159" s="199">
        <f t="shared" si="15"/>
        <v>483</v>
      </c>
      <c r="B159" s="200" t="s">
        <v>145</v>
      </c>
      <c r="C159" s="207">
        <v>38499</v>
      </c>
      <c r="D159" s="156" t="s">
        <v>700</v>
      </c>
      <c r="E159" s="133" t="s">
        <v>1096</v>
      </c>
      <c r="F159" s="132">
        <f t="shared" si="16"/>
        <v>84</v>
      </c>
      <c r="G159" s="133" t="s">
        <v>1097</v>
      </c>
      <c r="H159" s="133">
        <f t="shared" si="17"/>
        <v>69</v>
      </c>
      <c r="I159" s="133" t="s">
        <v>704</v>
      </c>
      <c r="J159" s="133">
        <f t="shared" si="18"/>
        <v>188</v>
      </c>
      <c r="K159" s="133"/>
      <c r="L159" s="133"/>
      <c r="M159" s="133" t="s">
        <v>1</v>
      </c>
      <c r="N159" s="133" t="s">
        <v>1098</v>
      </c>
      <c r="O159" s="133">
        <f t="shared" si="19"/>
        <v>142</v>
      </c>
      <c r="P159" s="133"/>
      <c r="Q159" s="133"/>
      <c r="R159" s="133"/>
      <c r="S159" s="133"/>
      <c r="T159" s="196"/>
      <c r="U159" s="195" t="s">
        <v>815</v>
      </c>
      <c r="V159" s="104"/>
    </row>
    <row r="160" spans="1:22" ht="12.75">
      <c r="A160" s="199">
        <f t="shared" si="15"/>
        <v>471</v>
      </c>
      <c r="B160" s="161" t="s">
        <v>1099</v>
      </c>
      <c r="C160" s="161" t="s">
        <v>1100</v>
      </c>
      <c r="D160" s="202" t="s">
        <v>684</v>
      </c>
      <c r="E160" s="133" t="s">
        <v>1101</v>
      </c>
      <c r="F160" s="132">
        <f t="shared" si="16"/>
        <v>184</v>
      </c>
      <c r="G160" s="133" t="s">
        <v>678</v>
      </c>
      <c r="H160" s="133">
        <f t="shared" si="17"/>
        <v>109</v>
      </c>
      <c r="I160" s="133" t="s">
        <v>706</v>
      </c>
      <c r="J160" s="133">
        <f t="shared" si="18"/>
        <v>24</v>
      </c>
      <c r="K160" s="133"/>
      <c r="L160" s="133"/>
      <c r="M160" s="133" t="s">
        <v>1</v>
      </c>
      <c r="N160" s="133" t="s">
        <v>1102</v>
      </c>
      <c r="O160" s="133">
        <f t="shared" si="19"/>
        <v>154</v>
      </c>
      <c r="P160" s="133"/>
      <c r="Q160" s="133"/>
      <c r="R160" s="133"/>
      <c r="S160" s="133"/>
      <c r="T160" s="196"/>
      <c r="U160" s="195" t="s">
        <v>426</v>
      </c>
      <c r="V160" s="104"/>
    </row>
    <row r="161" spans="1:22" ht="12.75">
      <c r="A161" s="199">
        <f t="shared" si="15"/>
        <v>462</v>
      </c>
      <c r="B161" s="200" t="s">
        <v>1103</v>
      </c>
      <c r="C161" s="207">
        <v>39053</v>
      </c>
      <c r="D161" s="156" t="s">
        <v>700</v>
      </c>
      <c r="E161" s="133" t="s">
        <v>1104</v>
      </c>
      <c r="F161" s="132">
        <f t="shared" si="16"/>
        <v>223</v>
      </c>
      <c r="G161" s="133" t="s">
        <v>1105</v>
      </c>
      <c r="H161" s="133">
        <f t="shared" si="17"/>
        <v>18</v>
      </c>
      <c r="I161" s="133" t="s">
        <v>1106</v>
      </c>
      <c r="J161" s="133">
        <f t="shared" si="18"/>
        <v>43</v>
      </c>
      <c r="K161" s="133"/>
      <c r="L161" s="133"/>
      <c r="M161" s="133" t="s">
        <v>1</v>
      </c>
      <c r="N161" s="133" t="s">
        <v>614</v>
      </c>
      <c r="O161" s="133">
        <f t="shared" si="19"/>
        <v>178</v>
      </c>
      <c r="P161" s="133"/>
      <c r="Q161" s="133"/>
      <c r="R161" s="133"/>
      <c r="S161" s="133"/>
      <c r="T161" s="196"/>
      <c r="U161" s="195" t="s">
        <v>823</v>
      </c>
      <c r="V161" s="104"/>
    </row>
    <row r="162" spans="1:22" ht="12.75">
      <c r="A162" s="199">
        <f t="shared" si="15"/>
        <v>453</v>
      </c>
      <c r="B162" s="161" t="s">
        <v>11</v>
      </c>
      <c r="C162" s="161" t="s">
        <v>1107</v>
      </c>
      <c r="D162" s="202" t="s">
        <v>462</v>
      </c>
      <c r="E162" s="133" t="s">
        <v>1108</v>
      </c>
      <c r="F162" s="132">
        <f t="shared" si="16"/>
        <v>109</v>
      </c>
      <c r="G162" s="133" t="s">
        <v>1109</v>
      </c>
      <c r="H162" s="133">
        <f t="shared" si="17"/>
        <v>86</v>
      </c>
      <c r="I162" s="133" t="s">
        <v>1110</v>
      </c>
      <c r="J162" s="133">
        <f t="shared" si="18"/>
        <v>97</v>
      </c>
      <c r="K162" s="133"/>
      <c r="L162" s="133"/>
      <c r="M162" s="133" t="s">
        <v>1</v>
      </c>
      <c r="N162" s="133" t="s">
        <v>1111</v>
      </c>
      <c r="O162" s="133">
        <f t="shared" si="19"/>
        <v>161</v>
      </c>
      <c r="P162" s="133"/>
      <c r="Q162" s="133"/>
      <c r="R162" s="133"/>
      <c r="S162" s="133"/>
      <c r="T162" s="196"/>
      <c r="U162" s="195" t="s">
        <v>830</v>
      </c>
      <c r="V162" s="104"/>
    </row>
    <row r="163" spans="1:22" ht="12.75">
      <c r="A163" s="199">
        <f t="shared" si="15"/>
        <v>422</v>
      </c>
      <c r="B163" s="200" t="s">
        <v>1112</v>
      </c>
      <c r="C163" s="201">
        <v>2006</v>
      </c>
      <c r="D163" s="156" t="s">
        <v>647</v>
      </c>
      <c r="E163" s="133" t="s">
        <v>1113</v>
      </c>
      <c r="F163" s="132">
        <f t="shared" si="16"/>
        <v>126</v>
      </c>
      <c r="G163" s="133" t="s">
        <v>565</v>
      </c>
      <c r="H163" s="133">
        <f t="shared" si="17"/>
        <v>190</v>
      </c>
      <c r="I163" s="133" t="s">
        <v>999</v>
      </c>
      <c r="J163" s="133">
        <f t="shared" si="18"/>
        <v>22</v>
      </c>
      <c r="K163" s="133"/>
      <c r="L163" s="133"/>
      <c r="M163" s="133" t="s">
        <v>1</v>
      </c>
      <c r="N163" s="133" t="s">
        <v>1114</v>
      </c>
      <c r="O163" s="133">
        <f t="shared" si="19"/>
        <v>84</v>
      </c>
      <c r="P163" s="133"/>
      <c r="Q163" s="133"/>
      <c r="R163" s="133"/>
      <c r="S163" s="133"/>
      <c r="T163" s="196"/>
      <c r="U163" s="195" t="s">
        <v>836</v>
      </c>
      <c r="V163" s="104"/>
    </row>
    <row r="164" spans="1:22" ht="12.75">
      <c r="A164" s="199">
        <f t="shared" si="15"/>
        <v>417</v>
      </c>
      <c r="B164" s="161" t="s">
        <v>1115</v>
      </c>
      <c r="C164" s="161" t="s">
        <v>1116</v>
      </c>
      <c r="D164" s="202" t="s">
        <v>684</v>
      </c>
      <c r="E164" s="133" t="s">
        <v>1117</v>
      </c>
      <c r="F164" s="132">
        <f t="shared" si="16"/>
        <v>112</v>
      </c>
      <c r="G164" s="133" t="s">
        <v>668</v>
      </c>
      <c r="H164" s="133">
        <f t="shared" si="17"/>
        <v>110</v>
      </c>
      <c r="I164" s="133" t="s">
        <v>1118</v>
      </c>
      <c r="J164" s="133">
        <f t="shared" si="18"/>
        <v>100</v>
      </c>
      <c r="K164" s="133"/>
      <c r="L164" s="133"/>
      <c r="M164" s="133" t="s">
        <v>1</v>
      </c>
      <c r="N164" s="133" t="s">
        <v>1119</v>
      </c>
      <c r="O164" s="133">
        <f t="shared" si="19"/>
        <v>95</v>
      </c>
      <c r="P164" s="133"/>
      <c r="Q164" s="133"/>
      <c r="R164" s="133"/>
      <c r="S164" s="133"/>
      <c r="T164" s="196"/>
      <c r="U164" s="195" t="s">
        <v>1120</v>
      </c>
      <c r="V164" s="104"/>
    </row>
    <row r="165" spans="1:22" ht="12.75">
      <c r="A165" s="199">
        <f t="shared" si="15"/>
        <v>408</v>
      </c>
      <c r="B165" s="200" t="s">
        <v>1121</v>
      </c>
      <c r="C165" s="201">
        <v>2004</v>
      </c>
      <c r="D165" s="156" t="s">
        <v>455</v>
      </c>
      <c r="E165" s="133" t="s">
        <v>629</v>
      </c>
      <c r="F165" s="132">
        <f t="shared" si="16"/>
        <v>128</v>
      </c>
      <c r="G165" s="133" t="s">
        <v>1122</v>
      </c>
      <c r="H165" s="133">
        <f t="shared" si="17"/>
        <v>116</v>
      </c>
      <c r="I165" s="133" t="s">
        <v>1123</v>
      </c>
      <c r="J165" s="133">
        <f t="shared" si="18"/>
        <v>101</v>
      </c>
      <c r="K165" s="133"/>
      <c r="L165" s="133"/>
      <c r="M165" s="133" t="s">
        <v>1</v>
      </c>
      <c r="N165" s="133" t="s">
        <v>1124</v>
      </c>
      <c r="O165" s="133">
        <f t="shared" si="19"/>
        <v>63</v>
      </c>
      <c r="P165" s="133"/>
      <c r="Q165" s="133"/>
      <c r="R165" s="133"/>
      <c r="S165" s="133"/>
      <c r="T165" s="196"/>
      <c r="U165" s="195" t="s">
        <v>1125</v>
      </c>
      <c r="V165" s="104"/>
    </row>
    <row r="166" spans="1:22" ht="12.75">
      <c r="A166" s="199">
        <f t="shared" si="15"/>
        <v>372</v>
      </c>
      <c r="B166" s="161" t="s">
        <v>133</v>
      </c>
      <c r="C166" s="161" t="s">
        <v>1126</v>
      </c>
      <c r="D166" s="202" t="s">
        <v>684</v>
      </c>
      <c r="E166" s="133" t="s">
        <v>1127</v>
      </c>
      <c r="F166" s="132">
        <f t="shared" si="16"/>
        <v>182</v>
      </c>
      <c r="G166" s="133" t="s">
        <v>663</v>
      </c>
      <c r="H166" s="133">
        <f t="shared" si="17"/>
        <v>104</v>
      </c>
      <c r="I166" s="133" t="s">
        <v>1128</v>
      </c>
      <c r="J166" s="133">
        <f t="shared" si="18"/>
        <v>62</v>
      </c>
      <c r="K166" s="133"/>
      <c r="L166" s="133"/>
      <c r="M166" s="133" t="s">
        <v>1</v>
      </c>
      <c r="N166" s="133" t="s">
        <v>1129</v>
      </c>
      <c r="O166" s="133">
        <f t="shared" si="19"/>
        <v>24</v>
      </c>
      <c r="P166" s="133"/>
      <c r="Q166" s="133"/>
      <c r="R166" s="133"/>
      <c r="S166" s="133"/>
      <c r="T166" s="196"/>
      <c r="U166" s="195" t="s">
        <v>1130</v>
      </c>
      <c r="V166" s="104"/>
    </row>
    <row r="167" spans="1:22" ht="12.75">
      <c r="A167" s="199">
        <f t="shared" si="15"/>
        <v>367</v>
      </c>
      <c r="B167" s="200" t="s">
        <v>1131</v>
      </c>
      <c r="C167" s="201">
        <v>2006</v>
      </c>
      <c r="D167" s="156" t="s">
        <v>625</v>
      </c>
      <c r="E167" s="133" t="s">
        <v>1132</v>
      </c>
      <c r="F167" s="132">
        <f t="shared" si="16"/>
        <v>85</v>
      </c>
      <c r="G167" s="133" t="s">
        <v>598</v>
      </c>
      <c r="H167" s="133">
        <f t="shared" si="17"/>
        <v>184</v>
      </c>
      <c r="I167" s="133" t="s">
        <v>1133</v>
      </c>
      <c r="J167" s="133">
        <f t="shared" si="18"/>
        <v>63</v>
      </c>
      <c r="K167" s="133"/>
      <c r="L167" s="133"/>
      <c r="M167" s="133" t="s">
        <v>1</v>
      </c>
      <c r="N167" s="133" t="s">
        <v>1134</v>
      </c>
      <c r="O167" s="133">
        <f t="shared" si="19"/>
        <v>35</v>
      </c>
      <c r="P167" s="133"/>
      <c r="Q167" s="133"/>
      <c r="R167" s="133"/>
      <c r="S167" s="133"/>
      <c r="T167" s="196"/>
      <c r="U167" s="195" t="s">
        <v>1135</v>
      </c>
      <c r="V167" s="104"/>
    </row>
    <row r="168" spans="1:22" ht="12.75">
      <c r="A168" s="199">
        <f t="shared" si="15"/>
        <v>348</v>
      </c>
      <c r="B168" s="200" t="s">
        <v>267</v>
      </c>
      <c r="C168" s="201">
        <v>2005</v>
      </c>
      <c r="D168" s="156" t="s">
        <v>647</v>
      </c>
      <c r="E168" s="133" t="s">
        <v>1014</v>
      </c>
      <c r="F168" s="132">
        <f t="shared" si="16"/>
        <v>144</v>
      </c>
      <c r="G168" s="133" t="s">
        <v>1136</v>
      </c>
      <c r="H168" s="133">
        <f t="shared" si="17"/>
        <v>70</v>
      </c>
      <c r="I168" s="133" t="s">
        <v>1137</v>
      </c>
      <c r="J168" s="133">
        <f t="shared" si="18"/>
        <v>65</v>
      </c>
      <c r="K168" s="133"/>
      <c r="L168" s="133"/>
      <c r="M168" s="133" t="s">
        <v>1</v>
      </c>
      <c r="N168" s="133" t="s">
        <v>1138</v>
      </c>
      <c r="O168" s="133">
        <f t="shared" si="19"/>
        <v>69</v>
      </c>
      <c r="P168" s="133"/>
      <c r="Q168" s="133"/>
      <c r="R168" s="133"/>
      <c r="S168" s="133"/>
      <c r="T168" s="196"/>
      <c r="U168" s="195" t="s">
        <v>1139</v>
      </c>
      <c r="V168" s="104"/>
    </row>
    <row r="169" spans="1:22" ht="12.75">
      <c r="A169" s="199">
        <f t="shared" si="15"/>
        <v>348</v>
      </c>
      <c r="B169" s="200" t="s">
        <v>1140</v>
      </c>
      <c r="C169" s="201">
        <v>2006</v>
      </c>
      <c r="D169" s="156" t="s">
        <v>455</v>
      </c>
      <c r="E169" s="133" t="s">
        <v>1088</v>
      </c>
      <c r="F169" s="132">
        <f t="shared" si="16"/>
        <v>147</v>
      </c>
      <c r="G169" s="133" t="s">
        <v>1141</v>
      </c>
      <c r="H169" s="133">
        <f t="shared" si="17"/>
        <v>45</v>
      </c>
      <c r="I169" s="133" t="s">
        <v>1142</v>
      </c>
      <c r="J169" s="133">
        <f t="shared" si="18"/>
        <v>75</v>
      </c>
      <c r="K169" s="133"/>
      <c r="L169" s="133"/>
      <c r="M169" s="133" t="s">
        <v>1</v>
      </c>
      <c r="N169" s="133" t="s">
        <v>1143</v>
      </c>
      <c r="O169" s="133">
        <f t="shared" si="19"/>
        <v>81</v>
      </c>
      <c r="P169" s="133"/>
      <c r="Q169" s="133"/>
      <c r="R169" s="133"/>
      <c r="S169" s="133"/>
      <c r="T169" s="196"/>
      <c r="U169" s="195" t="s">
        <v>1144</v>
      </c>
      <c r="V169" s="104"/>
    </row>
    <row r="170" spans="1:22" ht="12.75">
      <c r="A170" s="199">
        <f t="shared" si="15"/>
        <v>344</v>
      </c>
      <c r="B170" s="200" t="s">
        <v>1145</v>
      </c>
      <c r="C170" s="207">
        <v>38914</v>
      </c>
      <c r="D170" s="156" t="s">
        <v>700</v>
      </c>
      <c r="E170" s="133" t="s">
        <v>1146</v>
      </c>
      <c r="F170" s="132">
        <f t="shared" si="16"/>
        <v>68</v>
      </c>
      <c r="G170" s="133" t="s">
        <v>1147</v>
      </c>
      <c r="H170" s="133">
        <f t="shared" si="17"/>
        <v>56</v>
      </c>
      <c r="I170" s="133" t="s">
        <v>1148</v>
      </c>
      <c r="J170" s="133">
        <f t="shared" si="18"/>
        <v>93</v>
      </c>
      <c r="K170" s="133"/>
      <c r="L170" s="133"/>
      <c r="M170" s="133" t="s">
        <v>1</v>
      </c>
      <c r="N170" s="133" t="s">
        <v>1149</v>
      </c>
      <c r="O170" s="133">
        <f t="shared" si="19"/>
        <v>127</v>
      </c>
      <c r="P170" s="133"/>
      <c r="Q170" s="133"/>
      <c r="R170" s="133"/>
      <c r="S170" s="133"/>
      <c r="T170" s="196"/>
      <c r="U170" s="195" t="s">
        <v>1150</v>
      </c>
      <c r="V170" s="104"/>
    </row>
    <row r="171" spans="1:22" ht="12.75">
      <c r="A171" s="199">
        <f t="shared" si="15"/>
        <v>326</v>
      </c>
      <c r="B171" s="208" t="s">
        <v>194</v>
      </c>
      <c r="C171" s="208" t="s">
        <v>618</v>
      </c>
      <c r="D171" s="209" t="s">
        <v>994</v>
      </c>
      <c r="E171" s="133" t="s">
        <v>1151</v>
      </c>
      <c r="F171" s="132">
        <f t="shared" si="16"/>
        <v>38</v>
      </c>
      <c r="G171" s="133" t="s">
        <v>1152</v>
      </c>
      <c r="H171" s="133">
        <f t="shared" si="17"/>
        <v>31</v>
      </c>
      <c r="I171" s="133" t="s">
        <v>1153</v>
      </c>
      <c r="J171" s="133">
        <f t="shared" si="18"/>
        <v>68</v>
      </c>
      <c r="K171" s="133"/>
      <c r="L171" s="133"/>
      <c r="M171" s="133" t="s">
        <v>1</v>
      </c>
      <c r="N171" s="133" t="s">
        <v>1154</v>
      </c>
      <c r="O171" s="133">
        <f t="shared" si="19"/>
        <v>189</v>
      </c>
      <c r="P171" s="133"/>
      <c r="Q171" s="133"/>
      <c r="R171" s="133"/>
      <c r="S171" s="133"/>
      <c r="T171" s="196"/>
      <c r="U171" s="195" t="s">
        <v>1155</v>
      </c>
      <c r="V171" s="104"/>
    </row>
    <row r="172" spans="1:22" ht="12.75">
      <c r="A172" s="199">
        <f t="shared" si="15"/>
        <v>323</v>
      </c>
      <c r="B172" s="200" t="s">
        <v>1156</v>
      </c>
      <c r="C172" s="201">
        <v>2006</v>
      </c>
      <c r="D172" s="156" t="s">
        <v>647</v>
      </c>
      <c r="E172" s="133" t="s">
        <v>1157</v>
      </c>
      <c r="F172" s="132">
        <f t="shared" si="16"/>
        <v>143</v>
      </c>
      <c r="G172" s="133" t="s">
        <v>1158</v>
      </c>
      <c r="H172" s="133">
        <f t="shared" si="17"/>
        <v>66</v>
      </c>
      <c r="I172" s="133" t="s">
        <v>1159</v>
      </c>
      <c r="J172" s="133">
        <f t="shared" si="18"/>
        <v>5</v>
      </c>
      <c r="K172" s="133"/>
      <c r="L172" s="133"/>
      <c r="M172" s="133" t="s">
        <v>1</v>
      </c>
      <c r="N172" s="133" t="s">
        <v>1160</v>
      </c>
      <c r="O172" s="133">
        <f t="shared" si="19"/>
        <v>109</v>
      </c>
      <c r="P172" s="133"/>
      <c r="Q172" s="133"/>
      <c r="R172" s="133"/>
      <c r="S172" s="133"/>
      <c r="T172" s="196"/>
      <c r="U172" s="195" t="s">
        <v>1161</v>
      </c>
      <c r="V172" s="104"/>
    </row>
    <row r="173" spans="1:22" ht="12.75">
      <c r="A173" s="199">
        <f t="shared" si="15"/>
        <v>292</v>
      </c>
      <c r="B173" s="200" t="s">
        <v>294</v>
      </c>
      <c r="C173" s="201">
        <v>2005</v>
      </c>
      <c r="D173" s="156" t="s">
        <v>647</v>
      </c>
      <c r="E173" s="133" t="s">
        <v>597</v>
      </c>
      <c r="F173" s="132">
        <f t="shared" si="16"/>
        <v>140</v>
      </c>
      <c r="G173" s="133" t="s">
        <v>1162</v>
      </c>
      <c r="H173" s="133">
        <f t="shared" si="17"/>
        <v>67</v>
      </c>
      <c r="I173" s="133" t="s">
        <v>1163</v>
      </c>
      <c r="J173" s="133">
        <f t="shared" si="18"/>
        <v>31</v>
      </c>
      <c r="K173" s="133"/>
      <c r="L173" s="133"/>
      <c r="M173" s="133" t="s">
        <v>1</v>
      </c>
      <c r="N173" s="133" t="s">
        <v>1164</v>
      </c>
      <c r="O173" s="133">
        <f t="shared" si="19"/>
        <v>54</v>
      </c>
      <c r="P173" s="133"/>
      <c r="Q173" s="133"/>
      <c r="R173" s="133"/>
      <c r="S173" s="133"/>
      <c r="T173" s="196"/>
      <c r="U173" s="195" t="s">
        <v>1165</v>
      </c>
      <c r="V173" s="104"/>
    </row>
    <row r="174" spans="1:22" ht="12.75">
      <c r="A174" s="199">
        <f t="shared" si="15"/>
        <v>260</v>
      </c>
      <c r="B174" s="200" t="s">
        <v>291</v>
      </c>
      <c r="C174" s="207">
        <v>38729</v>
      </c>
      <c r="D174" s="156" t="s">
        <v>700</v>
      </c>
      <c r="E174" s="133" t="s">
        <v>1166</v>
      </c>
      <c r="F174" s="132">
        <f t="shared" si="16"/>
        <v>81</v>
      </c>
      <c r="G174" s="133" t="s">
        <v>762</v>
      </c>
      <c r="H174" s="133">
        <f t="shared" si="17"/>
        <v>29</v>
      </c>
      <c r="I174" s="133" t="s">
        <v>1167</v>
      </c>
      <c r="J174" s="133">
        <f t="shared" si="18"/>
        <v>76</v>
      </c>
      <c r="K174" s="133"/>
      <c r="L174" s="133"/>
      <c r="M174" s="133" t="s">
        <v>1</v>
      </c>
      <c r="N174" s="133" t="s">
        <v>1168</v>
      </c>
      <c r="O174" s="133">
        <f t="shared" si="19"/>
        <v>74</v>
      </c>
      <c r="P174" s="133"/>
      <c r="Q174" s="133"/>
      <c r="R174" s="133"/>
      <c r="S174" s="133"/>
      <c r="T174" s="196"/>
      <c r="U174" s="195" t="s">
        <v>1169</v>
      </c>
      <c r="V174" s="104"/>
    </row>
    <row r="175" spans="1:22" ht="12.75">
      <c r="A175" s="199">
        <f t="shared" si="15"/>
        <v>258</v>
      </c>
      <c r="B175" s="161" t="s">
        <v>275</v>
      </c>
      <c r="C175" s="161" t="s">
        <v>1170</v>
      </c>
      <c r="D175" s="202" t="s">
        <v>684</v>
      </c>
      <c r="E175" s="133" t="s">
        <v>1171</v>
      </c>
      <c r="F175" s="132">
        <f t="shared" si="16"/>
        <v>103</v>
      </c>
      <c r="G175" s="133" t="s">
        <v>1162</v>
      </c>
      <c r="H175" s="133">
        <f t="shared" si="17"/>
        <v>67</v>
      </c>
      <c r="I175" s="133" t="s">
        <v>626</v>
      </c>
      <c r="J175" s="133">
        <f t="shared" si="18"/>
        <v>20</v>
      </c>
      <c r="K175" s="133"/>
      <c r="L175" s="133"/>
      <c r="M175" s="133" t="s">
        <v>1</v>
      </c>
      <c r="N175" s="133" t="s">
        <v>1172</v>
      </c>
      <c r="O175" s="133">
        <f t="shared" si="19"/>
        <v>68</v>
      </c>
      <c r="P175" s="133"/>
      <c r="Q175" s="133"/>
      <c r="R175" s="133"/>
      <c r="S175" s="133"/>
      <c r="T175" s="196"/>
      <c r="U175" s="195" t="s">
        <v>1173</v>
      </c>
      <c r="V175" s="104"/>
    </row>
    <row r="176" spans="1:22" ht="12.75">
      <c r="A176" s="199">
        <f t="shared" si="15"/>
        <v>245</v>
      </c>
      <c r="B176" s="210" t="s">
        <v>253</v>
      </c>
      <c r="C176" s="208" t="s">
        <v>618</v>
      </c>
      <c r="D176" s="156" t="s">
        <v>647</v>
      </c>
      <c r="E176" s="133" t="s">
        <v>1174</v>
      </c>
      <c r="F176" s="132">
        <f t="shared" si="16"/>
        <v>79</v>
      </c>
      <c r="G176" s="133" t="s">
        <v>1175</v>
      </c>
      <c r="H176" s="133">
        <f t="shared" si="17"/>
        <v>12</v>
      </c>
      <c r="I176" s="133" t="s">
        <v>1176</v>
      </c>
      <c r="J176" s="133">
        <f t="shared" si="18"/>
        <v>64</v>
      </c>
      <c r="K176" s="133"/>
      <c r="L176" s="133"/>
      <c r="M176" s="133" t="s">
        <v>1</v>
      </c>
      <c r="N176" s="133" t="s">
        <v>1177</v>
      </c>
      <c r="O176" s="133">
        <f t="shared" si="19"/>
        <v>90</v>
      </c>
      <c r="P176" s="133"/>
      <c r="Q176" s="133"/>
      <c r="R176" s="133"/>
      <c r="S176" s="133"/>
      <c r="T176" s="196"/>
      <c r="U176" s="195" t="s">
        <v>1178</v>
      </c>
      <c r="V176" s="104"/>
    </row>
    <row r="177" spans="1:22" ht="12.75">
      <c r="A177" s="199">
        <f t="shared" si="15"/>
        <v>242</v>
      </c>
      <c r="B177" s="161" t="s">
        <v>29</v>
      </c>
      <c r="C177" s="161" t="s">
        <v>1179</v>
      </c>
      <c r="D177" s="202" t="s">
        <v>684</v>
      </c>
      <c r="E177" s="133" t="s">
        <v>1180</v>
      </c>
      <c r="F177" s="132">
        <f t="shared" si="16"/>
        <v>16</v>
      </c>
      <c r="G177" s="133" t="s">
        <v>785</v>
      </c>
      <c r="H177" s="133">
        <f t="shared" si="17"/>
        <v>76</v>
      </c>
      <c r="I177" s="133" t="s">
        <v>1181</v>
      </c>
      <c r="J177" s="133">
        <f t="shared" si="18"/>
        <v>145</v>
      </c>
      <c r="K177" s="133"/>
      <c r="L177" s="133"/>
      <c r="M177" s="133" t="s">
        <v>1</v>
      </c>
      <c r="N177" s="133" t="s">
        <v>1182</v>
      </c>
      <c r="O177" s="133">
        <f t="shared" si="19"/>
        <v>5</v>
      </c>
      <c r="P177" s="133"/>
      <c r="Q177" s="133"/>
      <c r="R177" s="133"/>
      <c r="S177" s="133"/>
      <c r="T177" s="196"/>
      <c r="U177" s="195" t="s">
        <v>1183</v>
      </c>
      <c r="V177" s="104"/>
    </row>
    <row r="178" spans="1:22" ht="12.75">
      <c r="A178" s="199">
        <f t="shared" si="15"/>
        <v>184</v>
      </c>
      <c r="B178" s="200" t="s">
        <v>1184</v>
      </c>
      <c r="C178" s="207">
        <v>38933</v>
      </c>
      <c r="D178" s="156" t="s">
        <v>728</v>
      </c>
      <c r="E178" s="133" t="s">
        <v>1185</v>
      </c>
      <c r="F178" s="132">
        <f t="shared" si="16"/>
        <v>111</v>
      </c>
      <c r="G178" s="133" t="s">
        <v>1186</v>
      </c>
      <c r="H178" s="133">
        <f t="shared" si="17"/>
        <v>1</v>
      </c>
      <c r="I178" s="133" t="s">
        <v>600</v>
      </c>
      <c r="J178" s="133">
        <f t="shared" si="18"/>
        <v>72</v>
      </c>
      <c r="K178" s="133"/>
      <c r="L178" s="133"/>
      <c r="M178" s="133" t="s">
        <v>2</v>
      </c>
      <c r="N178" s="133" t="s">
        <v>1187</v>
      </c>
      <c r="O178" s="133">
        <f t="shared" si="19"/>
        <v>0</v>
      </c>
      <c r="P178" s="133"/>
      <c r="Q178" s="133"/>
      <c r="R178" s="133"/>
      <c r="S178" s="133"/>
      <c r="T178" s="196"/>
      <c r="U178" s="195" t="s">
        <v>1188</v>
      </c>
      <c r="V178" s="104"/>
    </row>
    <row r="179" spans="1:22" ht="12.75">
      <c r="A179" s="199">
        <f t="shared" si="15"/>
        <v>181</v>
      </c>
      <c r="B179" s="200" t="s">
        <v>1189</v>
      </c>
      <c r="C179" s="207">
        <v>38840</v>
      </c>
      <c r="D179" s="156" t="s">
        <v>728</v>
      </c>
      <c r="E179" s="133" t="s">
        <v>1190</v>
      </c>
      <c r="F179" s="132">
        <f t="shared" si="16"/>
        <v>71</v>
      </c>
      <c r="G179" s="133" t="s">
        <v>1191</v>
      </c>
      <c r="H179" s="133">
        <f t="shared" si="17"/>
        <v>43</v>
      </c>
      <c r="I179" s="133" t="s">
        <v>1192</v>
      </c>
      <c r="J179" s="133" t="s">
        <v>97</v>
      </c>
      <c r="K179" s="133"/>
      <c r="L179" s="133"/>
      <c r="M179" s="133" t="s">
        <v>1</v>
      </c>
      <c r="N179" s="133" t="s">
        <v>1193</v>
      </c>
      <c r="O179" s="133">
        <f t="shared" si="19"/>
        <v>67</v>
      </c>
      <c r="P179" s="166"/>
      <c r="Q179" s="166"/>
      <c r="R179" s="166"/>
      <c r="S179" s="133"/>
      <c r="T179" s="196"/>
      <c r="U179" s="195" t="s">
        <v>1194</v>
      </c>
      <c r="V179" s="104"/>
    </row>
    <row r="180" spans="1:22" ht="12.75">
      <c r="A180" s="199">
        <f t="shared" si="15"/>
        <v>154</v>
      </c>
      <c r="B180" s="200" t="s">
        <v>1195</v>
      </c>
      <c r="C180" s="207">
        <v>38456</v>
      </c>
      <c r="D180" s="156" t="s">
        <v>455</v>
      </c>
      <c r="E180" s="133" t="s">
        <v>1196</v>
      </c>
      <c r="F180" s="132">
        <f t="shared" si="16"/>
        <v>5</v>
      </c>
      <c r="G180" s="133" t="s">
        <v>1162</v>
      </c>
      <c r="H180" s="133">
        <f t="shared" si="17"/>
        <v>67</v>
      </c>
      <c r="I180" s="133" t="s">
        <v>1197</v>
      </c>
      <c r="J180" s="133">
        <f aca="true" t="shared" si="20" ref="J180:J189">IF(I180&lt;&gt;0,INT(7.86*(I180-7.95)^1.1),0)</f>
        <v>81</v>
      </c>
      <c r="K180" s="133"/>
      <c r="L180" s="133"/>
      <c r="M180" s="133" t="s">
        <v>2</v>
      </c>
      <c r="N180" s="133" t="s">
        <v>1198</v>
      </c>
      <c r="O180" s="133">
        <f t="shared" si="19"/>
        <v>1</v>
      </c>
      <c r="P180" s="133"/>
      <c r="Q180" s="133"/>
      <c r="R180" s="133"/>
      <c r="S180" s="133"/>
      <c r="T180" s="196"/>
      <c r="U180" s="195" t="s">
        <v>1199</v>
      </c>
      <c r="V180" s="104"/>
    </row>
    <row r="181" spans="1:22" ht="12.75">
      <c r="A181" s="199">
        <f t="shared" si="15"/>
        <v>138</v>
      </c>
      <c r="B181" s="200" t="s">
        <v>1200</v>
      </c>
      <c r="C181" s="207">
        <v>39056</v>
      </c>
      <c r="D181" s="156" t="s">
        <v>700</v>
      </c>
      <c r="E181" s="133" t="s">
        <v>832</v>
      </c>
      <c r="F181" s="132">
        <f t="shared" si="16"/>
        <v>64</v>
      </c>
      <c r="G181" s="133" t="s">
        <v>1201</v>
      </c>
      <c r="H181" s="133">
        <f t="shared" si="17"/>
        <v>5</v>
      </c>
      <c r="I181" s="133" t="s">
        <v>723</v>
      </c>
      <c r="J181" s="133">
        <f t="shared" si="20"/>
        <v>24</v>
      </c>
      <c r="K181" s="133"/>
      <c r="L181" s="133"/>
      <c r="M181" s="133" t="s">
        <v>1</v>
      </c>
      <c r="N181" s="133" t="s">
        <v>1202</v>
      </c>
      <c r="O181" s="133">
        <f t="shared" si="19"/>
        <v>45</v>
      </c>
      <c r="P181" s="133"/>
      <c r="Q181" s="133"/>
      <c r="R181" s="133"/>
      <c r="S181" s="133"/>
      <c r="T181" s="196"/>
      <c r="U181" s="195" t="s">
        <v>433</v>
      </c>
      <c r="V181" s="104"/>
    </row>
    <row r="182" spans="1:22" ht="12.75">
      <c r="A182" s="199">
        <f t="shared" si="15"/>
        <v>113</v>
      </c>
      <c r="B182" s="210" t="s">
        <v>1203</v>
      </c>
      <c r="C182" s="208" t="s">
        <v>618</v>
      </c>
      <c r="D182" s="156" t="s">
        <v>647</v>
      </c>
      <c r="E182" s="133" t="s">
        <v>1204</v>
      </c>
      <c r="F182" s="132">
        <f t="shared" si="16"/>
        <v>0</v>
      </c>
      <c r="G182" s="133" t="s">
        <v>1205</v>
      </c>
      <c r="H182" s="133">
        <f t="shared" si="17"/>
        <v>48</v>
      </c>
      <c r="I182" s="133" t="s">
        <v>892</v>
      </c>
      <c r="J182" s="133">
        <f t="shared" si="20"/>
        <v>52</v>
      </c>
      <c r="K182" s="133"/>
      <c r="L182" s="133"/>
      <c r="M182" s="133" t="s">
        <v>1</v>
      </c>
      <c r="N182" s="133" t="s">
        <v>1206</v>
      </c>
      <c r="O182" s="133">
        <f t="shared" si="19"/>
        <v>13</v>
      </c>
      <c r="P182" s="133"/>
      <c r="Q182" s="133"/>
      <c r="R182" s="133"/>
      <c r="S182" s="133"/>
      <c r="T182" s="196"/>
      <c r="U182" s="195" t="s">
        <v>1207</v>
      </c>
      <c r="V182" s="104"/>
    </row>
    <row r="183" spans="1:22" ht="12.75">
      <c r="A183" s="199">
        <f t="shared" si="15"/>
        <v>98</v>
      </c>
      <c r="B183" s="161" t="s">
        <v>297</v>
      </c>
      <c r="C183" s="161" t="s">
        <v>1208</v>
      </c>
      <c r="D183" s="202" t="s">
        <v>684</v>
      </c>
      <c r="E183" s="133" t="s">
        <v>1209</v>
      </c>
      <c r="F183" s="132">
        <f t="shared" si="16"/>
        <v>11</v>
      </c>
      <c r="G183" s="133" t="s">
        <v>1210</v>
      </c>
      <c r="H183" s="133">
        <f t="shared" si="17"/>
        <v>9</v>
      </c>
      <c r="I183" s="133" t="s">
        <v>1211</v>
      </c>
      <c r="J183" s="133">
        <f t="shared" si="20"/>
        <v>51</v>
      </c>
      <c r="K183" s="133"/>
      <c r="L183" s="133"/>
      <c r="M183" s="133" t="s">
        <v>1</v>
      </c>
      <c r="N183" s="133" t="s">
        <v>1212</v>
      </c>
      <c r="O183" s="133">
        <f t="shared" si="19"/>
        <v>27</v>
      </c>
      <c r="P183" s="133"/>
      <c r="Q183" s="133"/>
      <c r="R183" s="133"/>
      <c r="S183" s="133"/>
      <c r="T183" s="196"/>
      <c r="U183" s="195" t="s">
        <v>1213</v>
      </c>
      <c r="V183" s="104"/>
    </row>
    <row r="184" spans="1:22" ht="12.75">
      <c r="A184" s="199">
        <f t="shared" si="15"/>
        <v>81</v>
      </c>
      <c r="B184" s="200" t="s">
        <v>1214</v>
      </c>
      <c r="C184" s="207">
        <v>38756</v>
      </c>
      <c r="D184" s="156" t="s">
        <v>728</v>
      </c>
      <c r="E184" s="133" t="s">
        <v>1215</v>
      </c>
      <c r="F184" s="132">
        <f t="shared" si="16"/>
        <v>1</v>
      </c>
      <c r="G184" s="133" t="s">
        <v>1105</v>
      </c>
      <c r="H184" s="133">
        <f t="shared" si="17"/>
        <v>18</v>
      </c>
      <c r="I184" s="133" t="s">
        <v>1216</v>
      </c>
      <c r="J184" s="133">
        <f t="shared" si="20"/>
        <v>62</v>
      </c>
      <c r="K184" s="133"/>
      <c r="L184" s="133"/>
      <c r="M184" s="133" t="s">
        <v>2</v>
      </c>
      <c r="N184" s="133" t="s">
        <v>1217</v>
      </c>
      <c r="O184" s="133" t="s">
        <v>97</v>
      </c>
      <c r="P184" s="133"/>
      <c r="Q184" s="133"/>
      <c r="R184" s="133"/>
      <c r="S184" s="133"/>
      <c r="T184" s="196"/>
      <c r="U184" s="195" t="s">
        <v>1218</v>
      </c>
      <c r="V184" s="104"/>
    </row>
    <row r="185" spans="1:22" ht="12.75">
      <c r="A185" s="199">
        <f t="shared" si="15"/>
        <v>3</v>
      </c>
      <c r="B185" s="161" t="s">
        <v>1219</v>
      </c>
      <c r="C185" s="161" t="s">
        <v>618</v>
      </c>
      <c r="D185" s="202" t="s">
        <v>684</v>
      </c>
      <c r="E185" s="133" t="s">
        <v>1220</v>
      </c>
      <c r="F185" s="132">
        <v>0</v>
      </c>
      <c r="G185" s="133" t="s">
        <v>1221</v>
      </c>
      <c r="H185" s="133" t="s">
        <v>97</v>
      </c>
      <c r="I185" s="133" t="s">
        <v>1222</v>
      </c>
      <c r="J185" s="133">
        <f t="shared" si="20"/>
        <v>3</v>
      </c>
      <c r="K185" s="133"/>
      <c r="L185" s="133"/>
      <c r="M185" s="133" t="s">
        <v>2</v>
      </c>
      <c r="N185" s="133" t="s">
        <v>580</v>
      </c>
      <c r="O185" s="133" t="s">
        <v>97</v>
      </c>
      <c r="P185" s="133"/>
      <c r="Q185" s="133"/>
      <c r="R185" s="133"/>
      <c r="S185" s="133"/>
      <c r="T185" s="196"/>
      <c r="U185" s="195" t="s">
        <v>1223</v>
      </c>
      <c r="V185" s="104"/>
    </row>
    <row r="186" spans="1:22" ht="12.75">
      <c r="A186" s="199"/>
      <c r="B186" s="200" t="s">
        <v>1224</v>
      </c>
      <c r="C186" s="207">
        <v>38196</v>
      </c>
      <c r="D186" s="156" t="s">
        <v>700</v>
      </c>
      <c r="E186" s="133" t="s">
        <v>1225</v>
      </c>
      <c r="F186" s="132">
        <f>IF(E186&lt;&gt;0,INT(46.0849*(13-E186)^1.81),0)</f>
        <v>134</v>
      </c>
      <c r="G186" s="133" t="s">
        <v>663</v>
      </c>
      <c r="H186" s="133">
        <f>IF(G186&lt;&gt;0,INT(0.188807*((G186*100)-210)^1.41),0)</f>
        <v>104</v>
      </c>
      <c r="I186" s="133" t="s">
        <v>1226</v>
      </c>
      <c r="J186" s="133">
        <f t="shared" si="20"/>
        <v>141</v>
      </c>
      <c r="K186" s="133"/>
      <c r="L186" s="133"/>
      <c r="M186" s="133"/>
      <c r="N186" s="133"/>
      <c r="O186" s="133">
        <f>IF(M186+N186&lt;&gt;0,INT(0.19889*(185-((M186*60)+N186))^1.88),0)</f>
        <v>0</v>
      </c>
      <c r="P186" s="166"/>
      <c r="Q186" s="166"/>
      <c r="R186" s="166"/>
      <c r="S186" s="133"/>
      <c r="T186" s="196"/>
      <c r="U186" s="211"/>
      <c r="V186" s="104"/>
    </row>
    <row r="187" spans="1:22" ht="12.75">
      <c r="A187" s="199"/>
      <c r="B187" s="200" t="s">
        <v>1227</v>
      </c>
      <c r="C187" s="201">
        <v>2007</v>
      </c>
      <c r="D187" s="156" t="s">
        <v>625</v>
      </c>
      <c r="E187" s="133" t="s">
        <v>1228</v>
      </c>
      <c r="F187" s="132">
        <f>IF(E187&lt;&gt;0,INT(46.0849*(13-E187)^1.81),0)</f>
        <v>161</v>
      </c>
      <c r="G187" s="133" t="s">
        <v>1229</v>
      </c>
      <c r="H187" s="133">
        <f>IF(G187&lt;&gt;0,INT(0.188807*((G187*100)-210)^1.41),0)</f>
        <v>84</v>
      </c>
      <c r="I187" s="133" t="s">
        <v>1230</v>
      </c>
      <c r="J187" s="133">
        <f t="shared" si="20"/>
        <v>69</v>
      </c>
      <c r="K187" s="133"/>
      <c r="L187" s="133"/>
      <c r="M187" s="133"/>
      <c r="N187" s="133"/>
      <c r="O187" s="133">
        <f>IF(M187+N187&lt;&gt;0,INT(0.19889*(185-((M187*60)+N187))^1.88),0)</f>
        <v>0</v>
      </c>
      <c r="P187" s="133"/>
      <c r="Q187" s="133"/>
      <c r="R187" s="133"/>
      <c r="S187" s="133"/>
      <c r="T187" s="196"/>
      <c r="U187" s="212"/>
      <c r="V187" s="104"/>
    </row>
    <row r="188" spans="1:22" ht="12.75">
      <c r="A188" s="141"/>
      <c r="B188" s="148" t="s">
        <v>286</v>
      </c>
      <c r="C188" s="146">
        <v>2006</v>
      </c>
      <c r="D188" s="152" t="s">
        <v>647</v>
      </c>
      <c r="E188" s="133" t="s">
        <v>1231</v>
      </c>
      <c r="F188" s="132">
        <f>IF(E188&lt;&gt;0,INT(46.0849*(13-E188)^1.81),0)</f>
        <v>145</v>
      </c>
      <c r="G188" s="133" t="s">
        <v>756</v>
      </c>
      <c r="H188" s="133">
        <f>IF(G188&lt;&gt;0,INT(0.188807*((G188*100)-210)^1.41),0)</f>
        <v>73</v>
      </c>
      <c r="I188" s="133" t="s">
        <v>1163</v>
      </c>
      <c r="J188" s="133">
        <f t="shared" si="20"/>
        <v>31</v>
      </c>
      <c r="K188" s="133"/>
      <c r="L188" s="133"/>
      <c r="M188" s="133"/>
      <c r="N188" s="133"/>
      <c r="O188" s="133">
        <f>IF(M188+N188&lt;&gt;0,INT(0.19889*(185-((M188*60)+N188))^1.88),0)</f>
        <v>0</v>
      </c>
      <c r="P188" s="133"/>
      <c r="Q188" s="133"/>
      <c r="R188" s="133"/>
      <c r="S188" s="133"/>
      <c r="T188" s="196"/>
      <c r="U188" s="212"/>
      <c r="V188" s="104"/>
    </row>
    <row r="189" spans="1:22" ht="13.5" thickBot="1">
      <c r="A189" s="167"/>
      <c r="B189" s="213" t="s">
        <v>1232</v>
      </c>
      <c r="C189" s="214">
        <v>38952</v>
      </c>
      <c r="D189" s="215" t="s">
        <v>728</v>
      </c>
      <c r="E189" s="170" t="s">
        <v>1233</v>
      </c>
      <c r="F189" s="171">
        <f>IF(E189&lt;&gt;0,INT(46.0849*(13-E189)^1.81),0)</f>
        <v>24</v>
      </c>
      <c r="G189" s="170" t="s">
        <v>707</v>
      </c>
      <c r="H189" s="170">
        <f>IF(G189&lt;&gt;0,INT(0.188807*((G189*100)-210)^1.41),0)</f>
        <v>130</v>
      </c>
      <c r="I189" s="170" t="s">
        <v>1234</v>
      </c>
      <c r="J189" s="170">
        <f t="shared" si="20"/>
        <v>52</v>
      </c>
      <c r="K189" s="170"/>
      <c r="L189" s="170"/>
      <c r="M189" s="170"/>
      <c r="N189" s="170"/>
      <c r="O189" s="170">
        <f>IF(M189+N189&lt;&gt;0,INT(0.19889*(185-((M189*60)+N189))^1.88),0)</f>
        <v>0</v>
      </c>
      <c r="P189" s="170"/>
      <c r="Q189" s="170"/>
      <c r="R189" s="170"/>
      <c r="S189" s="170"/>
      <c r="T189" s="216"/>
      <c r="U189" s="217"/>
      <c r="V189" s="104"/>
    </row>
    <row r="190" spans="1:22" ht="12.75">
      <c r="A190" s="105"/>
      <c r="B190" s="173"/>
      <c r="C190" s="96"/>
      <c r="D190" s="106"/>
      <c r="E190" s="105"/>
      <c r="F190" s="174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73"/>
      <c r="V190" s="104"/>
    </row>
    <row r="191" spans="1:22" ht="12.75">
      <c r="A191" s="105"/>
      <c r="B191" s="176"/>
      <c r="C191" s="176"/>
      <c r="D191" s="218"/>
      <c r="E191" s="105"/>
      <c r="F191" s="174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75"/>
      <c r="V191" s="104"/>
    </row>
    <row r="192" spans="1:22" ht="12.75">
      <c r="A192" s="105"/>
      <c r="B192" s="27"/>
      <c r="C192" s="176"/>
      <c r="D192" s="218"/>
      <c r="E192" s="105"/>
      <c r="F192" s="174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75"/>
      <c r="V192" s="104"/>
    </row>
    <row r="193" spans="1:22" ht="12.75">
      <c r="A193" s="105"/>
      <c r="B193" s="173"/>
      <c r="C193" s="180"/>
      <c r="D193" s="106"/>
      <c r="E193" s="181"/>
      <c r="F193" s="174"/>
      <c r="G193" s="105"/>
      <c r="H193" s="105"/>
      <c r="I193" s="105"/>
      <c r="J193" s="105"/>
      <c r="K193" s="105"/>
      <c r="L193" s="105"/>
      <c r="M193" s="105"/>
      <c r="N193" s="105"/>
      <c r="O193" s="105"/>
      <c r="P193" s="181"/>
      <c r="Q193" s="181"/>
      <c r="R193" s="181"/>
      <c r="S193" s="181"/>
      <c r="T193" s="105"/>
      <c r="U193" s="173"/>
      <c r="V193" s="104"/>
    </row>
    <row r="194" spans="1:22" ht="12.75">
      <c r="A194" s="105"/>
      <c r="B194" s="173"/>
      <c r="C194" s="96"/>
      <c r="D194" s="106"/>
      <c r="E194" s="105"/>
      <c r="F194" s="174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73"/>
      <c r="V194" s="104"/>
    </row>
    <row r="195" spans="1:22" ht="12.75">
      <c r="A195" s="105"/>
      <c r="B195" s="180"/>
      <c r="C195" s="96"/>
      <c r="D195" s="179"/>
      <c r="E195" s="105"/>
      <c r="F195" s="174"/>
      <c r="G195" s="105"/>
      <c r="H195" s="105"/>
      <c r="I195" s="105"/>
      <c r="J195" s="105"/>
      <c r="K195" s="105"/>
      <c r="L195" s="105"/>
      <c r="M195" s="105"/>
      <c r="N195" s="105"/>
      <c r="O195" s="105"/>
      <c r="P195" s="159"/>
      <c r="Q195" s="159"/>
      <c r="R195" s="159"/>
      <c r="S195" s="105"/>
      <c r="T195" s="105"/>
      <c r="U195" s="173"/>
      <c r="V195" s="104"/>
    </row>
    <row r="196" spans="1:22" ht="12.75">
      <c r="A196" s="105"/>
      <c r="B196" s="182"/>
      <c r="C196" s="178"/>
      <c r="D196" s="179"/>
      <c r="E196" s="105"/>
      <c r="F196" s="174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75"/>
      <c r="V196" s="104"/>
    </row>
    <row r="197" spans="1:22" ht="12.75">
      <c r="A197" s="105"/>
      <c r="B197" s="182"/>
      <c r="C197" s="183"/>
      <c r="D197" s="179"/>
      <c r="E197" s="105"/>
      <c r="F197" s="174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75"/>
      <c r="V197" s="104"/>
    </row>
    <row r="198" spans="1:22" ht="12.75">
      <c r="A198" s="105"/>
      <c r="B198" s="182"/>
      <c r="C198" s="183"/>
      <c r="D198" s="179"/>
      <c r="E198" s="105"/>
      <c r="F198" s="174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75"/>
      <c r="V198" s="104"/>
    </row>
    <row r="199" spans="1:22" ht="12.75">
      <c r="A199" s="105"/>
      <c r="B199" s="182"/>
      <c r="C199" s="178"/>
      <c r="D199" s="179"/>
      <c r="E199" s="105"/>
      <c r="F199" s="174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75"/>
      <c r="V199" s="104"/>
    </row>
    <row r="200" spans="1:22" ht="12.75">
      <c r="A200" s="105"/>
      <c r="B200" s="182"/>
      <c r="C200" s="178"/>
      <c r="D200" s="179"/>
      <c r="E200" s="105"/>
      <c r="F200" s="174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75"/>
      <c r="V200" s="104"/>
    </row>
    <row r="201" spans="1:22" ht="12.75">
      <c r="A201" s="105"/>
      <c r="B201" s="182"/>
      <c r="C201" s="178"/>
      <c r="D201" s="179"/>
      <c r="E201" s="105"/>
      <c r="F201" s="174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75"/>
      <c r="V201" s="104"/>
    </row>
    <row r="202" spans="1:22" ht="12.75">
      <c r="A202" s="105"/>
      <c r="B202" s="182"/>
      <c r="C202" s="178"/>
      <c r="D202" s="179"/>
      <c r="E202" s="105"/>
      <c r="F202" s="174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75"/>
      <c r="V202" s="104"/>
    </row>
    <row r="203" spans="1:22" ht="12.75">
      <c r="A203" s="105"/>
      <c r="B203" s="182"/>
      <c r="C203" s="178"/>
      <c r="D203" s="179"/>
      <c r="E203" s="105"/>
      <c r="F203" s="174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75"/>
      <c r="V203" s="104"/>
    </row>
    <row r="204" spans="1:22" ht="12.75">
      <c r="A204" s="105"/>
      <c r="B204" s="182"/>
      <c r="C204" s="178"/>
      <c r="D204" s="179"/>
      <c r="E204" s="105"/>
      <c r="F204" s="174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75"/>
      <c r="V204" s="104"/>
    </row>
    <row r="205" spans="1:22" ht="12.75">
      <c r="A205" s="105"/>
      <c r="B205" s="182"/>
      <c r="C205" s="178"/>
      <c r="D205" s="179"/>
      <c r="E205" s="105"/>
      <c r="F205" s="174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75"/>
      <c r="V205" s="104"/>
    </row>
    <row r="206" spans="1:22" ht="12.75">
      <c r="A206" s="105"/>
      <c r="B206" s="182"/>
      <c r="C206" s="178"/>
      <c r="D206" s="179"/>
      <c r="E206" s="105"/>
      <c r="F206" s="174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75"/>
      <c r="V206" s="104"/>
    </row>
    <row r="207" spans="1:22" ht="12.75">
      <c r="A207" s="105"/>
      <c r="B207" s="182"/>
      <c r="C207" s="178"/>
      <c r="D207" s="179"/>
      <c r="E207" s="105"/>
      <c r="F207" s="174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75"/>
      <c r="V207" s="104"/>
    </row>
    <row r="208" spans="1:22" ht="12.75">
      <c r="A208" s="105"/>
      <c r="B208" s="182"/>
      <c r="C208" s="178"/>
      <c r="D208" s="179"/>
      <c r="E208" s="105"/>
      <c r="F208" s="174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75"/>
      <c r="V208" s="104"/>
    </row>
    <row r="209" spans="1:22" ht="12.75">
      <c r="A209" s="105"/>
      <c r="B209" s="182"/>
      <c r="C209" s="178"/>
      <c r="D209" s="179"/>
      <c r="E209" s="105"/>
      <c r="F209" s="174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75"/>
      <c r="V209" s="104"/>
    </row>
    <row r="210" spans="1:22" ht="12.75">
      <c r="A210" s="105"/>
      <c r="B210" s="182"/>
      <c r="C210" s="178"/>
      <c r="D210" s="179"/>
      <c r="E210" s="105"/>
      <c r="F210" s="174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75"/>
      <c r="V210" s="104"/>
    </row>
    <row r="211" spans="1:22" ht="12.75">
      <c r="A211" s="105"/>
      <c r="B211" s="182"/>
      <c r="C211" s="178"/>
      <c r="D211" s="179"/>
      <c r="E211" s="105"/>
      <c r="F211" s="174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75"/>
      <c r="V211" s="104"/>
    </row>
    <row r="212" spans="1:22" ht="12.75">
      <c r="A212" s="105"/>
      <c r="B212" s="182"/>
      <c r="C212" s="178"/>
      <c r="D212" s="179"/>
      <c r="E212" s="105"/>
      <c r="F212" s="174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75"/>
      <c r="V212" s="104"/>
    </row>
    <row r="213" spans="1:22" ht="12.75">
      <c r="A213" s="105"/>
      <c r="B213" s="182"/>
      <c r="C213" s="178"/>
      <c r="D213" s="179"/>
      <c r="E213" s="105"/>
      <c r="F213" s="174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75"/>
      <c r="V213" s="104"/>
    </row>
    <row r="214" spans="1:22" ht="12.75">
      <c r="A214" s="105"/>
      <c r="B214" s="182"/>
      <c r="C214" s="178"/>
      <c r="D214" s="179"/>
      <c r="E214" s="105"/>
      <c r="F214" s="174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75"/>
      <c r="V214" s="104"/>
    </row>
    <row r="215" spans="1:22" ht="12.75">
      <c r="A215" s="105"/>
      <c r="B215" s="182"/>
      <c r="C215" s="178"/>
      <c r="D215" s="179"/>
      <c r="E215" s="105"/>
      <c r="F215" s="174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75"/>
      <c r="V215" s="104"/>
    </row>
    <row r="216" spans="1:22" ht="12.75">
      <c r="A216" s="105"/>
      <c r="B216" s="182"/>
      <c r="C216" s="178"/>
      <c r="D216" s="179"/>
      <c r="E216" s="105"/>
      <c r="F216" s="174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75"/>
      <c r="V216" s="104"/>
    </row>
    <row r="217" spans="1:22" ht="12.75">
      <c r="A217" s="105"/>
      <c r="B217" s="182"/>
      <c r="C217" s="178"/>
      <c r="D217" s="179"/>
      <c r="E217" s="105"/>
      <c r="F217" s="174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75"/>
      <c r="V217" s="104"/>
    </row>
    <row r="218" spans="1:22" ht="12.75">
      <c r="A218" s="105"/>
      <c r="B218" s="182"/>
      <c r="C218" s="178"/>
      <c r="D218" s="179"/>
      <c r="E218" s="105"/>
      <c r="F218" s="174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75"/>
      <c r="V218" s="104"/>
    </row>
    <row r="219" spans="1:22" ht="12.75">
      <c r="A219" s="105"/>
      <c r="B219" s="182"/>
      <c r="C219" s="178"/>
      <c r="D219" s="179"/>
      <c r="E219" s="105"/>
      <c r="F219" s="174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75"/>
      <c r="V219" s="104"/>
    </row>
    <row r="220" spans="1:22" ht="12.75">
      <c r="A220" s="105"/>
      <c r="B220" s="182"/>
      <c r="C220" s="178"/>
      <c r="D220" s="179"/>
      <c r="E220" s="105"/>
      <c r="F220" s="174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75"/>
      <c r="V220" s="104"/>
    </row>
    <row r="221" spans="1:22" ht="12.75">
      <c r="A221" s="105"/>
      <c r="B221" s="182"/>
      <c r="C221" s="178"/>
      <c r="D221" s="179"/>
      <c r="E221" s="105"/>
      <c r="F221" s="174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75"/>
      <c r="V221" s="104"/>
    </row>
    <row r="222" spans="1:22" ht="12.75">
      <c r="A222" s="105"/>
      <c r="B222" s="173"/>
      <c r="C222" s="96"/>
      <c r="D222" s="106"/>
      <c r="E222" s="105"/>
      <c r="F222" s="174"/>
      <c r="G222" s="105"/>
      <c r="H222" s="105"/>
      <c r="I222" s="105"/>
      <c r="J222" s="105"/>
      <c r="K222" s="105"/>
      <c r="L222" s="105"/>
      <c r="M222" s="105"/>
      <c r="N222" s="105"/>
      <c r="O222" s="105"/>
      <c r="P222" s="159"/>
      <c r="Q222" s="159"/>
      <c r="R222" s="159"/>
      <c r="S222" s="105"/>
      <c r="T222" s="105"/>
      <c r="U222" s="173"/>
      <c r="V222" s="104"/>
    </row>
    <row r="223" spans="1:22" ht="12.75">
      <c r="A223" s="105"/>
      <c r="B223" s="96"/>
      <c r="C223" s="96"/>
      <c r="D223" s="106"/>
      <c r="E223" s="105"/>
      <c r="F223" s="174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75"/>
      <c r="V223" s="104"/>
    </row>
    <row r="224" spans="1:22" ht="12.75">
      <c r="A224" s="105"/>
      <c r="B224" s="178"/>
      <c r="C224" s="178"/>
      <c r="D224" s="179"/>
      <c r="E224" s="105"/>
      <c r="F224" s="174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75"/>
      <c r="V224" s="104"/>
    </row>
    <row r="225" spans="1:22" ht="12.75">
      <c r="A225" s="105"/>
      <c r="B225" s="178"/>
      <c r="C225" s="178"/>
      <c r="D225" s="179"/>
      <c r="E225" s="105"/>
      <c r="F225" s="174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75"/>
      <c r="V225" s="104"/>
    </row>
    <row r="226" spans="1:22" ht="12.75">
      <c r="A226" s="105"/>
      <c r="B226" s="178"/>
      <c r="C226" s="178"/>
      <c r="D226" s="179"/>
      <c r="E226" s="105"/>
      <c r="F226" s="174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75"/>
      <c r="V226" s="104"/>
    </row>
    <row r="227" spans="1:22" ht="12.75">
      <c r="A227" s="105"/>
      <c r="B227" s="178"/>
      <c r="C227" s="178"/>
      <c r="D227" s="179"/>
      <c r="E227" s="105"/>
      <c r="F227" s="174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75"/>
      <c r="V227" s="104"/>
    </row>
    <row r="228" spans="1:22" ht="12.75">
      <c r="A228" s="105"/>
      <c r="B228" s="178"/>
      <c r="C228" s="178"/>
      <c r="D228" s="179"/>
      <c r="E228" s="105"/>
      <c r="F228" s="174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75"/>
      <c r="V228" s="104"/>
    </row>
    <row r="229" spans="1:22" ht="12.75">
      <c r="A229" s="105"/>
      <c r="B229" s="96"/>
      <c r="C229" s="96"/>
      <c r="D229" s="106"/>
      <c r="E229" s="105"/>
      <c r="F229" s="174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75"/>
      <c r="V229" s="104"/>
    </row>
  </sheetData>
  <sheetProtection/>
  <mergeCells count="8">
    <mergeCell ref="M5:N5"/>
    <mergeCell ref="A85:U85"/>
    <mergeCell ref="A86:U86"/>
    <mergeCell ref="A87:U87"/>
    <mergeCell ref="M89:N89"/>
    <mergeCell ref="A1:U1"/>
    <mergeCell ref="A2:U2"/>
    <mergeCell ref="A3:U3"/>
  </mergeCells>
  <printOptions/>
  <pageMargins left="0.3125" right="0.25" top="0.4583333333333333" bottom="0.3541666666666667" header="0.3" footer="0.3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2"/>
  <sheetViews>
    <sheetView view="pageLayout" workbookViewId="0" topLeftCell="A1">
      <selection activeCell="A1" sqref="A1:F3"/>
    </sheetView>
  </sheetViews>
  <sheetFormatPr defaultColWidth="9.00390625" defaultRowHeight="12.75"/>
  <cols>
    <col min="1" max="1" width="4.625" style="221" customWidth="1"/>
    <col min="2" max="2" width="26.625" style="222" customWidth="1"/>
    <col min="3" max="3" width="12.875" style="222" customWidth="1"/>
    <col min="4" max="4" width="23.75390625" style="222" customWidth="1"/>
    <col min="5" max="5" width="14.125" style="223" customWidth="1"/>
    <col min="6" max="16384" width="9.125" style="222" customWidth="1"/>
  </cols>
  <sheetData>
    <row r="1" spans="1:6" s="1" customFormat="1" ht="23.25" customHeight="1">
      <c r="A1" s="451" t="s">
        <v>171</v>
      </c>
      <c r="B1" s="451"/>
      <c r="C1" s="451"/>
      <c r="D1" s="451"/>
      <c r="E1" s="451"/>
      <c r="F1" s="451"/>
    </row>
    <row r="2" spans="1:6" s="1" customFormat="1" ht="18.75" customHeight="1">
      <c r="A2" s="452" t="s">
        <v>172</v>
      </c>
      <c r="B2" s="452"/>
      <c r="C2" s="452"/>
      <c r="D2" s="452"/>
      <c r="E2" s="452"/>
      <c r="F2" s="452"/>
    </row>
    <row r="3" spans="1:6" s="1" customFormat="1" ht="18.75" customHeight="1">
      <c r="A3" s="452" t="s">
        <v>397</v>
      </c>
      <c r="B3" s="452"/>
      <c r="C3" s="452"/>
      <c r="D3" s="452"/>
      <c r="E3" s="452"/>
      <c r="F3" s="452"/>
    </row>
    <row r="4" spans="1:5" s="1" customFormat="1" ht="6.75" customHeight="1">
      <c r="A4" s="2"/>
      <c r="B4" s="2"/>
      <c r="C4" s="2"/>
      <c r="D4" s="2"/>
      <c r="E4" s="2"/>
    </row>
    <row r="5" spans="1:4" ht="13.5" customHeight="1">
      <c r="A5" s="226" t="s">
        <v>1243</v>
      </c>
      <c r="D5" s="227" t="s">
        <v>1244</v>
      </c>
    </row>
    <row r="6" spans="1:4" ht="15.75" customHeight="1">
      <c r="A6" s="221" t="s">
        <v>0</v>
      </c>
      <c r="B6" s="222" t="s">
        <v>177</v>
      </c>
      <c r="C6" s="228" t="s">
        <v>1245</v>
      </c>
      <c r="D6" s="229" t="s">
        <v>1246</v>
      </c>
    </row>
    <row r="7" spans="1:4" ht="15.75" customHeight="1">
      <c r="A7" s="221" t="s">
        <v>122</v>
      </c>
      <c r="B7" s="222" t="s">
        <v>175</v>
      </c>
      <c r="C7" s="228">
        <v>148</v>
      </c>
      <c r="D7" s="229" t="s">
        <v>1247</v>
      </c>
    </row>
    <row r="8" spans="1:4" ht="15.75" customHeight="1">
      <c r="A8" s="221" t="s">
        <v>123</v>
      </c>
      <c r="B8" s="222" t="s">
        <v>110</v>
      </c>
      <c r="C8" s="228">
        <v>100</v>
      </c>
      <c r="D8" s="229" t="s">
        <v>1248</v>
      </c>
    </row>
    <row r="9" spans="1:4" ht="15.75" customHeight="1">
      <c r="A9" s="221" t="s">
        <v>124</v>
      </c>
      <c r="B9" s="222" t="s">
        <v>48</v>
      </c>
      <c r="C9" s="228">
        <v>61</v>
      </c>
      <c r="D9" s="229" t="s">
        <v>1249</v>
      </c>
    </row>
    <row r="10" spans="1:4" ht="15.75" customHeight="1">
      <c r="A10" s="221" t="s">
        <v>125</v>
      </c>
      <c r="B10" s="222" t="s">
        <v>178</v>
      </c>
      <c r="C10" s="228">
        <v>23</v>
      </c>
      <c r="D10" s="229" t="s">
        <v>1250</v>
      </c>
    </row>
    <row r="11" spans="1:4" ht="15.75" customHeight="1">
      <c r="A11" s="221" t="s">
        <v>126</v>
      </c>
      <c r="B11" s="222" t="s">
        <v>176</v>
      </c>
      <c r="C11" s="228">
        <v>10</v>
      </c>
      <c r="D11" s="229" t="s">
        <v>1251</v>
      </c>
    </row>
    <row r="12" spans="1:4" ht="15.75" customHeight="1">
      <c r="A12" s="221" t="s">
        <v>127</v>
      </c>
      <c r="B12" s="222" t="s">
        <v>173</v>
      </c>
      <c r="C12" s="228">
        <v>2</v>
      </c>
      <c r="D12" s="229" t="s">
        <v>1252</v>
      </c>
    </row>
    <row r="13" spans="1:4" ht="15.75" customHeight="1">
      <c r="A13" s="221" t="s">
        <v>128</v>
      </c>
      <c r="B13" s="222" t="s">
        <v>47</v>
      </c>
      <c r="C13" s="228">
        <v>2</v>
      </c>
      <c r="D13" s="229" t="s">
        <v>1253</v>
      </c>
    </row>
    <row r="14" spans="1:4" ht="15.75" customHeight="1">
      <c r="A14" s="221" t="s">
        <v>164</v>
      </c>
      <c r="B14" s="222" t="s">
        <v>174</v>
      </c>
      <c r="C14" s="228">
        <v>1</v>
      </c>
      <c r="D14" s="229" t="s">
        <v>1254</v>
      </c>
    </row>
    <row r="15" spans="1:4" ht="15.75" customHeight="1">
      <c r="A15" s="221" t="s">
        <v>165</v>
      </c>
      <c r="B15" s="222" t="s">
        <v>111</v>
      </c>
      <c r="C15" s="228">
        <v>0</v>
      </c>
      <c r="D15" s="229" t="s">
        <v>1255</v>
      </c>
    </row>
    <row r="16" spans="1:4" ht="15.75" customHeight="1">
      <c r="A16" s="221" t="s">
        <v>166</v>
      </c>
      <c r="B16" s="222" t="s">
        <v>37</v>
      </c>
      <c r="C16" s="228">
        <v>0</v>
      </c>
      <c r="D16" s="229" t="s">
        <v>1255</v>
      </c>
    </row>
    <row r="17" ht="6.75" customHeight="1"/>
    <row r="18" ht="13.5" customHeight="1">
      <c r="A18" s="226" t="s">
        <v>1256</v>
      </c>
    </row>
    <row r="19" spans="1:5" s="230" customFormat="1" ht="15">
      <c r="A19" s="230" t="s">
        <v>1257</v>
      </c>
      <c r="E19" s="231"/>
    </row>
    <row r="20" spans="1:6" ht="14.25">
      <c r="A20" s="221" t="s">
        <v>0</v>
      </c>
      <c r="B20" s="12" t="s">
        <v>198</v>
      </c>
      <c r="C20" s="12" t="s">
        <v>454</v>
      </c>
      <c r="D20" s="12" t="s">
        <v>1258</v>
      </c>
      <c r="E20" s="223" t="s">
        <v>1259</v>
      </c>
      <c r="F20" s="222">
        <v>11</v>
      </c>
    </row>
    <row r="21" spans="1:6" ht="14.25">
      <c r="A21" s="221" t="s">
        <v>122</v>
      </c>
      <c r="B21" s="12" t="s">
        <v>135</v>
      </c>
      <c r="C21" s="12" t="s">
        <v>454</v>
      </c>
      <c r="D21" s="12" t="s">
        <v>1258</v>
      </c>
      <c r="E21" s="223" t="s">
        <v>1260</v>
      </c>
      <c r="F21" s="222">
        <v>9</v>
      </c>
    </row>
    <row r="22" spans="1:6" ht="14.25">
      <c r="A22" s="221" t="s">
        <v>123</v>
      </c>
      <c r="B22" s="12" t="s">
        <v>38</v>
      </c>
      <c r="C22" s="224" t="s">
        <v>454</v>
      </c>
      <c r="D22" s="224" t="s">
        <v>1261</v>
      </c>
      <c r="E22" s="223" t="s">
        <v>1262</v>
      </c>
      <c r="F22" s="222">
        <v>8</v>
      </c>
    </row>
    <row r="23" spans="1:6" ht="14.25">
      <c r="A23" s="221" t="s">
        <v>124</v>
      </c>
      <c r="B23" s="12" t="s">
        <v>46</v>
      </c>
      <c r="C23" s="12" t="s">
        <v>454</v>
      </c>
      <c r="D23" s="12" t="s">
        <v>1258</v>
      </c>
      <c r="E23" s="223" t="s">
        <v>1263</v>
      </c>
      <c r="F23" s="222">
        <v>7</v>
      </c>
    </row>
    <row r="24" spans="1:6" ht="14.25">
      <c r="A24" s="221" t="s">
        <v>125</v>
      </c>
      <c r="B24" s="224" t="s">
        <v>875</v>
      </c>
      <c r="C24" s="224" t="s">
        <v>624</v>
      </c>
      <c r="D24" s="224" t="s">
        <v>1261</v>
      </c>
      <c r="E24" s="223" t="s">
        <v>1264</v>
      </c>
      <c r="F24" s="222">
        <v>6</v>
      </c>
    </row>
    <row r="25" spans="1:6" ht="14.25">
      <c r="A25" s="221" t="s">
        <v>126</v>
      </c>
      <c r="B25" s="12" t="s">
        <v>137</v>
      </c>
      <c r="C25" s="12" t="s">
        <v>624</v>
      </c>
      <c r="D25" s="12" t="s">
        <v>1265</v>
      </c>
      <c r="E25" s="223" t="s">
        <v>1266</v>
      </c>
      <c r="F25" s="222">
        <v>5</v>
      </c>
    </row>
    <row r="26" spans="1:6" ht="14.25">
      <c r="A26" s="221" t="s">
        <v>127</v>
      </c>
      <c r="B26" s="223" t="s">
        <v>1053</v>
      </c>
      <c r="C26" s="12" t="s">
        <v>454</v>
      </c>
      <c r="D26" s="12" t="s">
        <v>1267</v>
      </c>
      <c r="E26" s="223" t="s">
        <v>1268</v>
      </c>
      <c r="F26" s="222">
        <v>4</v>
      </c>
    </row>
    <row r="27" spans="1:6" ht="14.25">
      <c r="A27" s="221" t="s">
        <v>128</v>
      </c>
      <c r="B27" s="232" t="s">
        <v>922</v>
      </c>
      <c r="C27" s="232">
        <v>2004</v>
      </c>
      <c r="D27" s="224" t="s">
        <v>1258</v>
      </c>
      <c r="E27" s="223" t="s">
        <v>1269</v>
      </c>
      <c r="F27" s="222">
        <v>3</v>
      </c>
    </row>
    <row r="28" spans="1:6" ht="14.25">
      <c r="A28" s="221" t="s">
        <v>164</v>
      </c>
      <c r="B28" s="224" t="s">
        <v>902</v>
      </c>
      <c r="C28" s="224" t="s">
        <v>624</v>
      </c>
      <c r="D28" s="224" t="s">
        <v>1258</v>
      </c>
      <c r="E28" s="223" t="s">
        <v>1270</v>
      </c>
      <c r="F28" s="222">
        <v>2</v>
      </c>
    </row>
    <row r="29" spans="1:6" ht="14.25">
      <c r="A29" s="221" t="s">
        <v>165</v>
      </c>
      <c r="B29" s="12" t="s">
        <v>985</v>
      </c>
      <c r="C29" s="12" t="s">
        <v>454</v>
      </c>
      <c r="D29" s="12" t="s">
        <v>1261</v>
      </c>
      <c r="E29" s="223" t="s">
        <v>1271</v>
      </c>
      <c r="F29" s="222">
        <v>1</v>
      </c>
    </row>
    <row r="30" spans="1:5" ht="14.25">
      <c r="A30" s="221" t="s">
        <v>166</v>
      </c>
      <c r="B30" s="12" t="s">
        <v>933</v>
      </c>
      <c r="C30" s="12" t="s">
        <v>454</v>
      </c>
      <c r="D30" s="12" t="s">
        <v>1272</v>
      </c>
      <c r="E30" s="223" t="s">
        <v>1273</v>
      </c>
    </row>
    <row r="31" spans="1:5" ht="14.25">
      <c r="A31" s="221" t="s">
        <v>167</v>
      </c>
      <c r="B31" s="223" t="s">
        <v>991</v>
      </c>
      <c r="C31" s="12" t="s">
        <v>624</v>
      </c>
      <c r="D31" s="12" t="s">
        <v>1265</v>
      </c>
      <c r="E31" s="223" t="s">
        <v>1274</v>
      </c>
    </row>
    <row r="32" spans="1:5" ht="14.25">
      <c r="A32" s="221" t="s">
        <v>13</v>
      </c>
      <c r="B32" s="233" t="s">
        <v>1047</v>
      </c>
      <c r="C32" s="234">
        <v>2005</v>
      </c>
      <c r="D32" s="234" t="s">
        <v>1275</v>
      </c>
      <c r="E32" s="223" t="s">
        <v>1276</v>
      </c>
    </row>
    <row r="33" spans="1:5" ht="14.25">
      <c r="A33" s="221" t="s">
        <v>14</v>
      </c>
      <c r="B33" s="12" t="s">
        <v>227</v>
      </c>
      <c r="C33" s="12" t="s">
        <v>454</v>
      </c>
      <c r="D33" s="12" t="s">
        <v>1277</v>
      </c>
      <c r="E33" s="223" t="s">
        <v>1278</v>
      </c>
    </row>
    <row r="34" spans="1:5" ht="14.25">
      <c r="A34" s="221" t="s">
        <v>16</v>
      </c>
      <c r="B34" s="234" t="s">
        <v>30</v>
      </c>
      <c r="C34" s="234">
        <v>2005</v>
      </c>
      <c r="D34" s="234" t="s">
        <v>1275</v>
      </c>
      <c r="E34" s="223" t="s">
        <v>1279</v>
      </c>
    </row>
    <row r="35" spans="1:5" ht="14.25">
      <c r="A35" s="221" t="s">
        <v>17</v>
      </c>
      <c r="B35" s="12" t="s">
        <v>1280</v>
      </c>
      <c r="C35" s="12" t="s">
        <v>624</v>
      </c>
      <c r="D35" s="12" t="s">
        <v>1277</v>
      </c>
      <c r="E35" s="223" t="s">
        <v>1279</v>
      </c>
    </row>
    <row r="36" spans="1:5" ht="14.25">
      <c r="A36" s="221" t="s">
        <v>18</v>
      </c>
      <c r="B36" s="232" t="s">
        <v>925</v>
      </c>
      <c r="C36" s="232">
        <v>2004</v>
      </c>
      <c r="D36" s="224" t="s">
        <v>1261</v>
      </c>
      <c r="E36" s="223" t="s">
        <v>1281</v>
      </c>
    </row>
    <row r="37" spans="1:5" ht="14.25">
      <c r="A37" s="221" t="s">
        <v>19</v>
      </c>
      <c r="B37" s="223" t="s">
        <v>209</v>
      </c>
      <c r="C37" s="12" t="s">
        <v>624</v>
      </c>
      <c r="D37" s="12" t="s">
        <v>1265</v>
      </c>
      <c r="E37" s="223" t="s">
        <v>1282</v>
      </c>
    </row>
    <row r="38" spans="1:5" ht="14.25">
      <c r="A38" s="221" t="s">
        <v>20</v>
      </c>
      <c r="B38" s="232" t="s">
        <v>973</v>
      </c>
      <c r="C38" s="232">
        <v>2004</v>
      </c>
      <c r="D38" s="224" t="s">
        <v>1277</v>
      </c>
      <c r="E38" s="223" t="s">
        <v>1283</v>
      </c>
    </row>
    <row r="39" spans="1:5" ht="14.25">
      <c r="A39" s="221" t="s">
        <v>21</v>
      </c>
      <c r="B39" s="223" t="s">
        <v>246</v>
      </c>
      <c r="C39" s="12" t="s">
        <v>624</v>
      </c>
      <c r="D39" s="12" t="s">
        <v>1267</v>
      </c>
      <c r="E39" s="223" t="s">
        <v>1284</v>
      </c>
    </row>
    <row r="40" spans="1:5" ht="14.25">
      <c r="A40" s="221" t="s">
        <v>22</v>
      </c>
      <c r="B40" s="234" t="s">
        <v>213</v>
      </c>
      <c r="C40" s="234">
        <v>2006</v>
      </c>
      <c r="D40" s="12" t="s">
        <v>1275</v>
      </c>
      <c r="E40" s="223" t="s">
        <v>1285</v>
      </c>
    </row>
    <row r="41" spans="1:5" ht="14.25">
      <c r="A41" s="221" t="s">
        <v>23</v>
      </c>
      <c r="B41" s="223" t="s">
        <v>1286</v>
      </c>
      <c r="C41" s="12" t="s">
        <v>624</v>
      </c>
      <c r="D41" s="12" t="s">
        <v>1277</v>
      </c>
      <c r="E41" s="223" t="s">
        <v>1287</v>
      </c>
    </row>
    <row r="42" spans="1:5" ht="14.25">
      <c r="A42" s="221" t="s">
        <v>24</v>
      </c>
      <c r="B42" s="223" t="s">
        <v>255</v>
      </c>
      <c r="C42" s="12" t="s">
        <v>618</v>
      </c>
      <c r="D42" s="12" t="s">
        <v>1288</v>
      </c>
      <c r="E42" s="223" t="s">
        <v>1289</v>
      </c>
    </row>
    <row r="43" spans="1:5" ht="14.25">
      <c r="A43" s="221" t="s">
        <v>25</v>
      </c>
      <c r="B43" s="233" t="s">
        <v>1290</v>
      </c>
      <c r="C43" s="234">
        <v>2004</v>
      </c>
      <c r="D43" s="12" t="s">
        <v>1261</v>
      </c>
      <c r="E43" s="223" t="s">
        <v>1291</v>
      </c>
    </row>
    <row r="44" spans="1:5" ht="14.25">
      <c r="A44" s="221" t="s">
        <v>26</v>
      </c>
      <c r="B44" s="232" t="s">
        <v>15</v>
      </c>
      <c r="C44" s="232">
        <v>2004</v>
      </c>
      <c r="D44" s="232" t="s">
        <v>1275</v>
      </c>
      <c r="E44" s="223" t="s">
        <v>1292</v>
      </c>
    </row>
    <row r="45" spans="1:5" ht="14.25">
      <c r="A45" s="221" t="s">
        <v>27</v>
      </c>
      <c r="B45" s="232" t="s">
        <v>196</v>
      </c>
      <c r="C45" s="232">
        <v>2005</v>
      </c>
      <c r="D45" s="232" t="s">
        <v>1275</v>
      </c>
      <c r="E45" s="223" t="s">
        <v>1293</v>
      </c>
    </row>
    <row r="46" spans="1:5" ht="14.25">
      <c r="A46" s="221" t="s">
        <v>28</v>
      </c>
      <c r="B46" s="224" t="s">
        <v>998</v>
      </c>
      <c r="C46" s="224" t="s">
        <v>454</v>
      </c>
      <c r="D46" s="224" t="s">
        <v>1265</v>
      </c>
      <c r="E46" s="223" t="s">
        <v>1294</v>
      </c>
    </row>
    <row r="47" spans="1:5" ht="14.25">
      <c r="A47" s="221" t="s">
        <v>31</v>
      </c>
      <c r="B47" s="223" t="s">
        <v>1295</v>
      </c>
      <c r="C47" s="12" t="s">
        <v>624</v>
      </c>
      <c r="D47" s="12" t="s">
        <v>1296</v>
      </c>
      <c r="E47" s="223" t="s">
        <v>1297</v>
      </c>
    </row>
    <row r="48" spans="1:5" ht="14.25">
      <c r="A48" s="221" t="s">
        <v>32</v>
      </c>
      <c r="B48" s="233" t="s">
        <v>1087</v>
      </c>
      <c r="C48" s="234">
        <v>2006</v>
      </c>
      <c r="D48" s="12" t="s">
        <v>1272</v>
      </c>
      <c r="E48" s="223" t="s">
        <v>1298</v>
      </c>
    </row>
    <row r="49" spans="1:5" ht="14.25">
      <c r="A49" s="221" t="s">
        <v>33</v>
      </c>
      <c r="B49" s="223" t="s">
        <v>168</v>
      </c>
      <c r="C49" s="12" t="s">
        <v>618</v>
      </c>
      <c r="D49" s="12" t="s">
        <v>1299</v>
      </c>
      <c r="E49" s="223" t="s">
        <v>1300</v>
      </c>
    </row>
    <row r="50" spans="1:5" ht="14.25">
      <c r="A50" s="221" t="s">
        <v>34</v>
      </c>
      <c r="B50" s="223" t="s">
        <v>1301</v>
      </c>
      <c r="C50" s="12" t="s">
        <v>624</v>
      </c>
      <c r="D50" s="12" t="s">
        <v>1277</v>
      </c>
      <c r="E50" s="223" t="s">
        <v>1302</v>
      </c>
    </row>
    <row r="51" spans="1:5" ht="14.25">
      <c r="A51" s="221" t="s">
        <v>35</v>
      </c>
      <c r="B51" s="233" t="s">
        <v>133</v>
      </c>
      <c r="C51" s="234">
        <v>2005</v>
      </c>
      <c r="D51" s="234" t="s">
        <v>1303</v>
      </c>
      <c r="E51" s="223" t="s">
        <v>1304</v>
      </c>
    </row>
    <row r="52" spans="1:5" ht="14.25">
      <c r="A52" s="221" t="s">
        <v>45</v>
      </c>
      <c r="B52" s="223" t="s">
        <v>1103</v>
      </c>
      <c r="C52" s="12" t="s">
        <v>618</v>
      </c>
      <c r="D52" s="12" t="s">
        <v>1296</v>
      </c>
      <c r="E52" s="223" t="s">
        <v>1305</v>
      </c>
    </row>
    <row r="53" spans="1:5" ht="14.25">
      <c r="A53" s="221" t="s">
        <v>50</v>
      </c>
      <c r="B53" s="234" t="s">
        <v>1099</v>
      </c>
      <c r="C53" s="234">
        <v>2006</v>
      </c>
      <c r="D53" s="234" t="s">
        <v>1303</v>
      </c>
      <c r="E53" s="223" t="s">
        <v>1306</v>
      </c>
    </row>
    <row r="54" spans="1:5" ht="14.25">
      <c r="A54" s="221" t="s">
        <v>72</v>
      </c>
      <c r="B54" s="233" t="s">
        <v>1083</v>
      </c>
      <c r="C54" s="234">
        <v>2006</v>
      </c>
      <c r="D54" s="12" t="s">
        <v>1267</v>
      </c>
      <c r="E54" s="223" t="s">
        <v>1307</v>
      </c>
    </row>
    <row r="55" spans="1:5" ht="14.25">
      <c r="A55" s="221" t="s">
        <v>73</v>
      </c>
      <c r="B55" s="234" t="s">
        <v>1091</v>
      </c>
      <c r="C55" s="234">
        <v>2006</v>
      </c>
      <c r="D55" s="234" t="s">
        <v>1303</v>
      </c>
      <c r="E55" s="223" t="s">
        <v>1308</v>
      </c>
    </row>
    <row r="56" spans="1:5" ht="14.25">
      <c r="A56" s="221" t="s">
        <v>74</v>
      </c>
      <c r="B56" s="12" t="s">
        <v>1309</v>
      </c>
      <c r="C56" s="12" t="s">
        <v>454</v>
      </c>
      <c r="D56" s="12" t="s">
        <v>1265</v>
      </c>
      <c r="E56" s="223" t="s">
        <v>1308</v>
      </c>
    </row>
    <row r="57" spans="1:5" ht="14.25">
      <c r="A57" s="221" t="s">
        <v>75</v>
      </c>
      <c r="B57" s="234" t="s">
        <v>270</v>
      </c>
      <c r="C57" s="234">
        <v>2004</v>
      </c>
      <c r="D57" s="12" t="s">
        <v>1267</v>
      </c>
      <c r="E57" s="223" t="s">
        <v>1310</v>
      </c>
    </row>
    <row r="58" spans="1:5" ht="14.25">
      <c r="A58" s="221" t="s">
        <v>76</v>
      </c>
      <c r="B58" s="223" t="s">
        <v>1189</v>
      </c>
      <c r="C58" s="12" t="s">
        <v>618</v>
      </c>
      <c r="D58" s="12" t="s">
        <v>1272</v>
      </c>
      <c r="E58" s="223" t="s">
        <v>1311</v>
      </c>
    </row>
    <row r="59" spans="1:5" ht="14.25">
      <c r="A59" s="221" t="s">
        <v>77</v>
      </c>
      <c r="B59" s="234" t="s">
        <v>1312</v>
      </c>
      <c r="C59" s="234">
        <v>2006</v>
      </c>
      <c r="D59" s="234" t="s">
        <v>1303</v>
      </c>
      <c r="E59" s="223" t="s">
        <v>1313</v>
      </c>
    </row>
    <row r="60" spans="1:5" ht="14.25">
      <c r="A60" s="221" t="s">
        <v>78</v>
      </c>
      <c r="B60" s="223" t="s">
        <v>1079</v>
      </c>
      <c r="C60" s="12" t="s">
        <v>618</v>
      </c>
      <c r="D60" s="12" t="s">
        <v>1267</v>
      </c>
      <c r="E60" s="223" t="s">
        <v>1314</v>
      </c>
    </row>
    <row r="61" spans="1:5" ht="14.25">
      <c r="A61" s="221" t="s">
        <v>138</v>
      </c>
      <c r="B61" s="234" t="s">
        <v>267</v>
      </c>
      <c r="C61" s="234">
        <v>2005</v>
      </c>
      <c r="D61" s="234" t="s">
        <v>1267</v>
      </c>
      <c r="E61" s="223" t="s">
        <v>1315</v>
      </c>
    </row>
    <row r="62" spans="1:5" ht="14.25">
      <c r="A62" s="221" t="s">
        <v>139</v>
      </c>
      <c r="B62" s="12" t="s">
        <v>1156</v>
      </c>
      <c r="C62" s="12" t="s">
        <v>618</v>
      </c>
      <c r="D62" s="12" t="s">
        <v>1267</v>
      </c>
      <c r="E62" s="223" t="s">
        <v>1316</v>
      </c>
    </row>
    <row r="63" spans="1:5" ht="14.25">
      <c r="A63" s="221" t="s">
        <v>140</v>
      </c>
      <c r="B63" s="12" t="s">
        <v>294</v>
      </c>
      <c r="C63" s="12" t="s">
        <v>624</v>
      </c>
      <c r="D63" s="12" t="s">
        <v>1267</v>
      </c>
      <c r="E63" s="223" t="s">
        <v>1317</v>
      </c>
    </row>
    <row r="64" spans="1:5" ht="14.25">
      <c r="A64" s="221" t="s">
        <v>141</v>
      </c>
      <c r="B64" s="223" t="s">
        <v>190</v>
      </c>
      <c r="C64" s="223" t="s">
        <v>618</v>
      </c>
      <c r="D64" s="223" t="s">
        <v>1318</v>
      </c>
      <c r="E64" s="223" t="s">
        <v>1319</v>
      </c>
    </row>
    <row r="65" spans="1:5" ht="14.25">
      <c r="A65" s="221" t="s">
        <v>142</v>
      </c>
      <c r="B65" s="12" t="s">
        <v>253</v>
      </c>
      <c r="C65" s="228">
        <v>2006</v>
      </c>
      <c r="D65" s="12" t="s">
        <v>1267</v>
      </c>
      <c r="E65" s="223" t="s">
        <v>1320</v>
      </c>
    </row>
    <row r="66" spans="1:5" ht="14.25">
      <c r="A66" s="221" t="s">
        <v>150</v>
      </c>
      <c r="B66" s="234" t="s">
        <v>1115</v>
      </c>
      <c r="C66" s="234">
        <v>2005</v>
      </c>
      <c r="D66" s="234" t="s">
        <v>1303</v>
      </c>
      <c r="E66" s="223" t="s">
        <v>1321</v>
      </c>
    </row>
    <row r="67" spans="1:5" ht="14.25">
      <c r="A67" s="221" t="s">
        <v>151</v>
      </c>
      <c r="B67" s="12" t="s">
        <v>1232</v>
      </c>
      <c r="C67" s="12" t="s">
        <v>618</v>
      </c>
      <c r="D67" s="12" t="s">
        <v>1272</v>
      </c>
      <c r="E67" s="223" t="s">
        <v>1322</v>
      </c>
    </row>
    <row r="68" spans="1:5" ht="14.25">
      <c r="A68" s="221" t="s">
        <v>152</v>
      </c>
      <c r="B68" s="223" t="s">
        <v>1145</v>
      </c>
      <c r="C68" s="12" t="s">
        <v>618</v>
      </c>
      <c r="D68" s="12" t="s">
        <v>1296</v>
      </c>
      <c r="E68" s="223" t="s">
        <v>1323</v>
      </c>
    </row>
    <row r="69" spans="1:5" ht="14.25">
      <c r="A69" s="221" t="s">
        <v>156</v>
      </c>
      <c r="B69" s="233" t="s">
        <v>29</v>
      </c>
      <c r="C69" s="234">
        <v>2005</v>
      </c>
      <c r="D69" s="234" t="s">
        <v>1303</v>
      </c>
      <c r="E69" s="223" t="s">
        <v>1324</v>
      </c>
    </row>
    <row r="70" spans="1:5" ht="14.25">
      <c r="A70" s="221" t="s">
        <v>157</v>
      </c>
      <c r="B70" s="12" t="s">
        <v>1325</v>
      </c>
      <c r="C70" s="12" t="s">
        <v>624</v>
      </c>
      <c r="D70" s="12" t="s">
        <v>1296</v>
      </c>
      <c r="E70" s="223" t="s">
        <v>1326</v>
      </c>
    </row>
    <row r="71" spans="1:5" ht="14.25">
      <c r="A71" s="221" t="s">
        <v>269</v>
      </c>
      <c r="B71" s="233" t="s">
        <v>1327</v>
      </c>
      <c r="C71" s="234">
        <v>2006</v>
      </c>
      <c r="D71" s="12" t="s">
        <v>1272</v>
      </c>
      <c r="E71" s="223" t="s">
        <v>1328</v>
      </c>
    </row>
    <row r="72" spans="1:5" ht="14.25">
      <c r="A72" s="221" t="s">
        <v>272</v>
      </c>
      <c r="B72" s="223" t="s">
        <v>1131</v>
      </c>
      <c r="C72" s="12" t="s">
        <v>618</v>
      </c>
      <c r="D72" s="12" t="s">
        <v>1288</v>
      </c>
      <c r="E72" s="223" t="s">
        <v>1329</v>
      </c>
    </row>
    <row r="74" spans="1:5" s="230" customFormat="1" ht="15">
      <c r="A74" s="230" t="s">
        <v>1330</v>
      </c>
      <c r="B74" s="235"/>
      <c r="C74" s="235"/>
      <c r="D74" s="29"/>
      <c r="E74" s="231"/>
    </row>
    <row r="75" spans="1:6" ht="14.25">
      <c r="A75" s="221" t="s">
        <v>0</v>
      </c>
      <c r="B75" s="234" t="s">
        <v>849</v>
      </c>
      <c r="C75" s="234">
        <v>2004</v>
      </c>
      <c r="D75" s="234" t="s">
        <v>1275</v>
      </c>
      <c r="E75" s="223" t="s">
        <v>1331</v>
      </c>
      <c r="F75" s="222">
        <v>11</v>
      </c>
    </row>
    <row r="76" spans="1:6" ht="14.25">
      <c r="A76" s="221" t="s">
        <v>122</v>
      </c>
      <c r="B76" s="12" t="s">
        <v>135</v>
      </c>
      <c r="C76" s="12" t="s">
        <v>454</v>
      </c>
      <c r="D76" s="12" t="s">
        <v>1258</v>
      </c>
      <c r="E76" s="223" t="s">
        <v>1332</v>
      </c>
      <c r="F76" s="222">
        <v>9</v>
      </c>
    </row>
    <row r="77" spans="1:6" ht="14.25">
      <c r="A77" s="221" t="s">
        <v>123</v>
      </c>
      <c r="B77" s="12" t="s">
        <v>875</v>
      </c>
      <c r="C77" s="12" t="s">
        <v>624</v>
      </c>
      <c r="D77" s="12" t="s">
        <v>1261</v>
      </c>
      <c r="E77" s="223" t="s">
        <v>1333</v>
      </c>
      <c r="F77" s="222">
        <v>8</v>
      </c>
    </row>
    <row r="78" spans="1:6" ht="14.25">
      <c r="A78" s="221" t="s">
        <v>124</v>
      </c>
      <c r="B78" s="12" t="s">
        <v>41</v>
      </c>
      <c r="C78" s="12" t="s">
        <v>624</v>
      </c>
      <c r="D78" s="12" t="s">
        <v>1261</v>
      </c>
      <c r="E78" s="223" t="s">
        <v>1334</v>
      </c>
      <c r="F78" s="222">
        <v>7</v>
      </c>
    </row>
    <row r="79" spans="1:6" ht="14.25">
      <c r="A79" s="221" t="s">
        <v>125</v>
      </c>
      <c r="B79" s="234" t="s">
        <v>36</v>
      </c>
      <c r="C79" s="234">
        <v>2005</v>
      </c>
      <c r="D79" s="12" t="s">
        <v>1258</v>
      </c>
      <c r="E79" s="223" t="s">
        <v>1335</v>
      </c>
      <c r="F79" s="222">
        <v>6</v>
      </c>
    </row>
    <row r="80" spans="1:6" ht="14.25">
      <c r="A80" s="221" t="s">
        <v>126</v>
      </c>
      <c r="B80" s="234" t="s">
        <v>108</v>
      </c>
      <c r="C80" s="234">
        <v>2004</v>
      </c>
      <c r="D80" s="234" t="s">
        <v>1275</v>
      </c>
      <c r="E80" s="223" t="s">
        <v>1336</v>
      </c>
      <c r="F80" s="222">
        <v>5</v>
      </c>
    </row>
    <row r="81" spans="1:6" ht="14.25">
      <c r="A81" s="221" t="s">
        <v>127</v>
      </c>
      <c r="B81" s="234" t="s">
        <v>42</v>
      </c>
      <c r="C81" s="234">
        <v>2005</v>
      </c>
      <c r="D81" s="12" t="s">
        <v>1261</v>
      </c>
      <c r="E81" s="223" t="s">
        <v>1337</v>
      </c>
      <c r="F81" s="222">
        <v>4</v>
      </c>
    </row>
    <row r="82" spans="1:6" ht="14.25">
      <c r="A82" s="221" t="s">
        <v>128</v>
      </c>
      <c r="B82" s="234" t="s">
        <v>897</v>
      </c>
      <c r="C82" s="234">
        <v>2004</v>
      </c>
      <c r="D82" s="12" t="s">
        <v>1265</v>
      </c>
      <c r="E82" s="223" t="s">
        <v>1338</v>
      </c>
      <c r="F82" s="222">
        <v>3</v>
      </c>
    </row>
    <row r="83" spans="1:6" ht="14.25">
      <c r="A83" s="221" t="s">
        <v>164</v>
      </c>
      <c r="B83" s="223" t="s">
        <v>991</v>
      </c>
      <c r="C83" s="12" t="s">
        <v>624</v>
      </c>
      <c r="D83" s="12" t="s">
        <v>1265</v>
      </c>
      <c r="E83" s="223" t="s">
        <v>1339</v>
      </c>
      <c r="F83" s="222">
        <v>2</v>
      </c>
    </row>
    <row r="84" spans="1:10" ht="14.25">
      <c r="A84" s="221" t="s">
        <v>165</v>
      </c>
      <c r="B84" s="234" t="s">
        <v>215</v>
      </c>
      <c r="C84" s="234">
        <v>2004</v>
      </c>
      <c r="D84" s="234" t="s">
        <v>1277</v>
      </c>
      <c r="E84" s="223" t="s">
        <v>1340</v>
      </c>
      <c r="F84" s="222">
        <v>1</v>
      </c>
      <c r="G84" s="234"/>
      <c r="H84" s="234"/>
      <c r="I84" s="12"/>
      <c r="J84" s="223"/>
    </row>
    <row r="85" spans="1:10" ht="14.25">
      <c r="A85" s="221" t="s">
        <v>166</v>
      </c>
      <c r="B85" s="224" t="s">
        <v>918</v>
      </c>
      <c r="C85" s="224" t="s">
        <v>624</v>
      </c>
      <c r="D85" s="224" t="s">
        <v>1261</v>
      </c>
      <c r="E85" s="223" t="s">
        <v>1341</v>
      </c>
      <c r="F85" s="221"/>
      <c r="G85" s="223"/>
      <c r="H85" s="12"/>
      <c r="I85" s="12"/>
      <c r="J85" s="223"/>
    </row>
    <row r="86" spans="1:10" ht="14.25">
      <c r="A86" s="221" t="s">
        <v>167</v>
      </c>
      <c r="B86" s="12" t="s">
        <v>1342</v>
      </c>
      <c r="C86" s="12" t="s">
        <v>624</v>
      </c>
      <c r="D86" s="12" t="s">
        <v>1265</v>
      </c>
      <c r="E86" s="223" t="s">
        <v>1343</v>
      </c>
      <c r="F86" s="221"/>
      <c r="G86" s="233"/>
      <c r="H86" s="234"/>
      <c r="I86" s="12"/>
      <c r="J86" s="223"/>
    </row>
    <row r="87" spans="1:5" ht="14.25">
      <c r="A87" s="221" t="s">
        <v>13</v>
      </c>
      <c r="B87" s="236" t="s">
        <v>190</v>
      </c>
      <c r="C87" s="236" t="s">
        <v>618</v>
      </c>
      <c r="D87" s="236" t="s">
        <v>1318</v>
      </c>
      <c r="E87" s="223" t="s">
        <v>1344</v>
      </c>
    </row>
    <row r="88" spans="1:5" ht="14.25">
      <c r="A88" s="221" t="s">
        <v>14</v>
      </c>
      <c r="B88" s="224" t="s">
        <v>136</v>
      </c>
      <c r="C88" s="224" t="s">
        <v>624</v>
      </c>
      <c r="D88" s="224" t="s">
        <v>1345</v>
      </c>
      <c r="E88" s="223" t="s">
        <v>1346</v>
      </c>
    </row>
    <row r="89" spans="1:5" ht="14.25">
      <c r="A89" s="221" t="s">
        <v>16</v>
      </c>
      <c r="B89" s="12" t="s">
        <v>1309</v>
      </c>
      <c r="C89" s="12" t="s">
        <v>454</v>
      </c>
      <c r="D89" s="12" t="s">
        <v>1265</v>
      </c>
      <c r="E89" s="223" t="s">
        <v>1347</v>
      </c>
    </row>
    <row r="90" spans="1:5" ht="14.25">
      <c r="A90" s="221" t="s">
        <v>17</v>
      </c>
      <c r="B90" s="12" t="s">
        <v>207</v>
      </c>
      <c r="C90" s="12" t="s">
        <v>454</v>
      </c>
      <c r="D90" s="12" t="s">
        <v>1277</v>
      </c>
      <c r="E90" s="223" t="s">
        <v>1348</v>
      </c>
    </row>
    <row r="91" spans="1:5" ht="14.25">
      <c r="A91" s="221" t="s">
        <v>18</v>
      </c>
      <c r="B91" s="224" t="s">
        <v>1349</v>
      </c>
      <c r="C91" s="224" t="s">
        <v>624</v>
      </c>
      <c r="D91" s="224" t="s">
        <v>1345</v>
      </c>
      <c r="E91" s="223" t="s">
        <v>1350</v>
      </c>
    </row>
    <row r="92" spans="1:5" ht="14.25">
      <c r="A92" s="221" t="s">
        <v>19</v>
      </c>
      <c r="B92" s="223" t="s">
        <v>222</v>
      </c>
      <c r="C92" s="12" t="s">
        <v>454</v>
      </c>
      <c r="D92" s="12" t="s">
        <v>1345</v>
      </c>
      <c r="E92" s="223" t="s">
        <v>1351</v>
      </c>
    </row>
    <row r="93" spans="1:5" ht="14.25">
      <c r="A93" s="221" t="s">
        <v>20</v>
      </c>
      <c r="B93" s="232" t="s">
        <v>213</v>
      </c>
      <c r="C93" s="232">
        <v>2006</v>
      </c>
      <c r="D93" s="224" t="s">
        <v>1275</v>
      </c>
      <c r="E93" s="223" t="s">
        <v>1352</v>
      </c>
    </row>
    <row r="94" spans="1:5" ht="14.25">
      <c r="A94" s="221" t="s">
        <v>21</v>
      </c>
      <c r="B94" s="234" t="s">
        <v>204</v>
      </c>
      <c r="C94" s="234">
        <v>2005</v>
      </c>
      <c r="D94" s="234" t="s">
        <v>1275</v>
      </c>
      <c r="E94" s="223" t="s">
        <v>1353</v>
      </c>
    </row>
    <row r="95" spans="1:5" ht="14.25">
      <c r="A95" s="221" t="s">
        <v>22</v>
      </c>
      <c r="B95" s="12" t="s">
        <v>1007</v>
      </c>
      <c r="C95" s="12" t="s">
        <v>454</v>
      </c>
      <c r="D95" s="12" t="s">
        <v>1265</v>
      </c>
      <c r="E95" s="223" t="s">
        <v>1354</v>
      </c>
    </row>
    <row r="96" spans="1:5" ht="14.25">
      <c r="A96" s="221" t="s">
        <v>23</v>
      </c>
      <c r="B96" s="232" t="s">
        <v>196</v>
      </c>
      <c r="C96" s="232">
        <v>2005</v>
      </c>
      <c r="D96" s="232" t="s">
        <v>1275</v>
      </c>
      <c r="E96" s="223" t="s">
        <v>1355</v>
      </c>
    </row>
    <row r="97" spans="1:5" ht="14.25">
      <c r="A97" s="221" t="s">
        <v>24</v>
      </c>
      <c r="B97" s="234" t="s">
        <v>12</v>
      </c>
      <c r="C97" s="234">
        <v>2004</v>
      </c>
      <c r="D97" s="234" t="s">
        <v>1275</v>
      </c>
      <c r="E97" s="223" t="s">
        <v>1356</v>
      </c>
    </row>
    <row r="98" spans="1:5" ht="14.25">
      <c r="A98" s="221" t="s">
        <v>25</v>
      </c>
      <c r="B98" s="12" t="s">
        <v>1357</v>
      </c>
      <c r="C98" s="12" t="s">
        <v>624</v>
      </c>
      <c r="D98" s="12" t="s">
        <v>1345</v>
      </c>
      <c r="E98" s="223" t="s">
        <v>1358</v>
      </c>
    </row>
    <row r="99" spans="1:5" ht="14.25">
      <c r="A99" s="221" t="s">
        <v>26</v>
      </c>
      <c r="B99" s="222" t="s">
        <v>229</v>
      </c>
      <c r="C99" s="228">
        <v>2006</v>
      </c>
      <c r="D99" s="222" t="s">
        <v>1303</v>
      </c>
      <c r="E99" s="223" t="s">
        <v>1359</v>
      </c>
    </row>
    <row r="100" spans="1:5" ht="14.25">
      <c r="A100" s="221" t="s">
        <v>27</v>
      </c>
      <c r="B100" s="232" t="s">
        <v>30</v>
      </c>
      <c r="C100" s="232">
        <v>2005</v>
      </c>
      <c r="D100" s="232" t="s">
        <v>1275</v>
      </c>
      <c r="E100" s="223" t="s">
        <v>1360</v>
      </c>
    </row>
    <row r="101" spans="1:5" ht="14.25">
      <c r="A101" s="221" t="s">
        <v>28</v>
      </c>
      <c r="B101" s="223" t="s">
        <v>1301</v>
      </c>
      <c r="C101" s="12" t="s">
        <v>624</v>
      </c>
      <c r="D101" s="12" t="s">
        <v>1277</v>
      </c>
      <c r="E101" s="223" t="s">
        <v>1361</v>
      </c>
    </row>
    <row r="102" spans="1:5" ht="14.25">
      <c r="A102" s="221" t="s">
        <v>31</v>
      </c>
      <c r="B102" s="223" t="s">
        <v>1053</v>
      </c>
      <c r="C102" s="12" t="s">
        <v>454</v>
      </c>
      <c r="D102" s="12" t="s">
        <v>1267</v>
      </c>
      <c r="E102" s="223" t="s">
        <v>1362</v>
      </c>
    </row>
    <row r="103" spans="1:5" ht="14.25">
      <c r="A103" s="221" t="s">
        <v>32</v>
      </c>
      <c r="B103" s="223" t="s">
        <v>1103</v>
      </c>
      <c r="C103" s="12" t="s">
        <v>618</v>
      </c>
      <c r="D103" s="12" t="s">
        <v>1296</v>
      </c>
      <c r="E103" s="223" t="s">
        <v>1363</v>
      </c>
    </row>
    <row r="104" spans="1:5" ht="14.25">
      <c r="A104" s="221" t="s">
        <v>33</v>
      </c>
      <c r="B104" s="223" t="s">
        <v>1079</v>
      </c>
      <c r="C104" s="12" t="s">
        <v>618</v>
      </c>
      <c r="D104" s="12" t="s">
        <v>1267</v>
      </c>
      <c r="E104" s="223" t="s">
        <v>1364</v>
      </c>
    </row>
    <row r="105" spans="1:5" ht="14.25">
      <c r="A105" s="221" t="s">
        <v>34</v>
      </c>
      <c r="B105" s="232" t="s">
        <v>1365</v>
      </c>
      <c r="C105" s="232">
        <v>2004</v>
      </c>
      <c r="D105" s="232" t="s">
        <v>1265</v>
      </c>
      <c r="E105" s="223" t="s">
        <v>1366</v>
      </c>
    </row>
    <row r="106" spans="1:5" ht="14.25">
      <c r="A106" s="221" t="s">
        <v>35</v>
      </c>
      <c r="B106" s="224" t="s">
        <v>1156</v>
      </c>
      <c r="C106" s="224" t="s">
        <v>618</v>
      </c>
      <c r="D106" s="224" t="s">
        <v>1267</v>
      </c>
      <c r="E106" s="223" t="s">
        <v>1367</v>
      </c>
    </row>
    <row r="107" spans="1:5" ht="14.25">
      <c r="A107" s="221" t="s">
        <v>45</v>
      </c>
      <c r="B107" s="12" t="s">
        <v>145</v>
      </c>
      <c r="C107" s="12" t="s">
        <v>624</v>
      </c>
      <c r="D107" s="12" t="s">
        <v>1296</v>
      </c>
      <c r="E107" s="223" t="s">
        <v>1368</v>
      </c>
    </row>
    <row r="108" spans="1:5" ht="14.25">
      <c r="A108" s="221" t="s">
        <v>50</v>
      </c>
      <c r="B108" s="234" t="s">
        <v>1099</v>
      </c>
      <c r="C108" s="234">
        <v>2006</v>
      </c>
      <c r="D108" s="234" t="s">
        <v>1303</v>
      </c>
      <c r="E108" s="223" t="s">
        <v>1369</v>
      </c>
    </row>
    <row r="109" spans="1:5" ht="14.25">
      <c r="A109" s="221" t="s">
        <v>72</v>
      </c>
      <c r="B109" s="234" t="s">
        <v>1091</v>
      </c>
      <c r="C109" s="234">
        <v>2006</v>
      </c>
      <c r="D109" s="234" t="s">
        <v>1303</v>
      </c>
      <c r="E109" s="223" t="s">
        <v>1370</v>
      </c>
    </row>
    <row r="110" spans="1:5" ht="14.25">
      <c r="A110" s="221" t="s">
        <v>73</v>
      </c>
      <c r="B110" s="236" t="s">
        <v>255</v>
      </c>
      <c r="C110" s="224" t="s">
        <v>618</v>
      </c>
      <c r="D110" s="224" t="s">
        <v>1288</v>
      </c>
      <c r="E110" s="223" t="s">
        <v>1371</v>
      </c>
    </row>
    <row r="111" spans="1:5" ht="14.25">
      <c r="A111" s="221" t="s">
        <v>74</v>
      </c>
      <c r="B111" s="234" t="s">
        <v>291</v>
      </c>
      <c r="C111" s="234">
        <v>2006</v>
      </c>
      <c r="D111" s="234" t="s">
        <v>1296</v>
      </c>
      <c r="E111" s="223" t="s">
        <v>1372</v>
      </c>
    </row>
    <row r="112" spans="1:5" ht="14.25">
      <c r="A112" s="221" t="s">
        <v>75</v>
      </c>
      <c r="B112" s="12" t="s">
        <v>253</v>
      </c>
      <c r="C112" s="228">
        <v>2006</v>
      </c>
      <c r="D112" s="12" t="s">
        <v>1267</v>
      </c>
      <c r="E112" s="223" t="s">
        <v>1373</v>
      </c>
    </row>
    <row r="113" spans="1:5" ht="14.25">
      <c r="A113" s="221" t="s">
        <v>76</v>
      </c>
      <c r="B113" s="232" t="s">
        <v>1312</v>
      </c>
      <c r="C113" s="232">
        <v>2006</v>
      </c>
      <c r="D113" s="232" t="s">
        <v>1303</v>
      </c>
      <c r="E113" s="223" t="s">
        <v>1374</v>
      </c>
    </row>
    <row r="114" spans="2:4" ht="14.25">
      <c r="B114" s="223"/>
      <c r="C114" s="12"/>
      <c r="D114" s="12"/>
    </row>
    <row r="115" spans="1:5" ht="15">
      <c r="A115" s="230" t="s">
        <v>1375</v>
      </c>
      <c r="B115" s="235"/>
      <c r="C115" s="235"/>
      <c r="D115" s="29"/>
      <c r="E115" s="231"/>
    </row>
    <row r="116" spans="1:6" ht="14.25">
      <c r="A116" s="221" t="s">
        <v>0</v>
      </c>
      <c r="B116" s="12" t="s">
        <v>46</v>
      </c>
      <c r="C116" s="12" t="s">
        <v>454</v>
      </c>
      <c r="D116" s="12" t="s">
        <v>1258</v>
      </c>
      <c r="E116" s="223" t="s">
        <v>1376</v>
      </c>
      <c r="F116" s="222">
        <v>11</v>
      </c>
    </row>
    <row r="117" spans="1:6" s="230" customFormat="1" ht="15">
      <c r="A117" s="221" t="s">
        <v>122</v>
      </c>
      <c r="B117" s="224" t="s">
        <v>198</v>
      </c>
      <c r="C117" s="224" t="s">
        <v>454</v>
      </c>
      <c r="D117" s="224" t="s">
        <v>1258</v>
      </c>
      <c r="E117" s="223" t="s">
        <v>1377</v>
      </c>
      <c r="F117" s="222">
        <v>9</v>
      </c>
    </row>
    <row r="118" spans="1:6" ht="14.25">
      <c r="A118" s="221" t="s">
        <v>123</v>
      </c>
      <c r="B118" s="232" t="s">
        <v>36</v>
      </c>
      <c r="C118" s="232">
        <v>2005</v>
      </c>
      <c r="D118" s="224" t="s">
        <v>1258</v>
      </c>
      <c r="E118" s="223" t="s">
        <v>1378</v>
      </c>
      <c r="F118" s="222">
        <v>8</v>
      </c>
    </row>
    <row r="119" spans="1:6" ht="14.25">
      <c r="A119" s="221" t="s">
        <v>124</v>
      </c>
      <c r="B119" s="224" t="s">
        <v>902</v>
      </c>
      <c r="C119" s="224" t="s">
        <v>624</v>
      </c>
      <c r="D119" s="224" t="s">
        <v>1258</v>
      </c>
      <c r="E119" s="223" t="s">
        <v>1379</v>
      </c>
      <c r="F119" s="222">
        <v>7</v>
      </c>
    </row>
    <row r="120" spans="1:6" ht="14.25">
      <c r="A120" s="221" t="s">
        <v>125</v>
      </c>
      <c r="B120" s="232" t="s">
        <v>897</v>
      </c>
      <c r="C120" s="232">
        <v>2004</v>
      </c>
      <c r="D120" s="224" t="s">
        <v>1265</v>
      </c>
      <c r="E120" s="223" t="s">
        <v>1380</v>
      </c>
      <c r="F120" s="222">
        <v>6</v>
      </c>
    </row>
    <row r="121" spans="1:6" ht="14.25">
      <c r="A121" s="221" t="s">
        <v>126</v>
      </c>
      <c r="B121" s="234" t="s">
        <v>42</v>
      </c>
      <c r="C121" s="234">
        <v>2005</v>
      </c>
      <c r="D121" s="12" t="s">
        <v>1261</v>
      </c>
      <c r="E121" s="223" t="s">
        <v>1381</v>
      </c>
      <c r="F121" s="222">
        <v>5</v>
      </c>
    </row>
    <row r="122" spans="1:6" ht="14.25">
      <c r="A122" s="221" t="s">
        <v>127</v>
      </c>
      <c r="B122" s="234" t="s">
        <v>1235</v>
      </c>
      <c r="C122" s="234">
        <v>2005</v>
      </c>
      <c r="D122" s="12" t="s">
        <v>1261</v>
      </c>
      <c r="E122" s="223" t="s">
        <v>1382</v>
      </c>
      <c r="F122" s="222">
        <v>4</v>
      </c>
    </row>
    <row r="123" spans="1:6" ht="14.25">
      <c r="A123" s="221" t="s">
        <v>128</v>
      </c>
      <c r="B123" s="224" t="s">
        <v>38</v>
      </c>
      <c r="C123" s="224" t="s">
        <v>454</v>
      </c>
      <c r="D123" s="224" t="s">
        <v>1261</v>
      </c>
      <c r="E123" s="223" t="s">
        <v>1383</v>
      </c>
      <c r="F123" s="222">
        <v>3</v>
      </c>
    </row>
    <row r="124" spans="1:6" ht="14.25">
      <c r="A124" s="221" t="s">
        <v>164</v>
      </c>
      <c r="B124" s="224" t="s">
        <v>933</v>
      </c>
      <c r="C124" s="224" t="s">
        <v>454</v>
      </c>
      <c r="D124" s="224" t="s">
        <v>1272</v>
      </c>
      <c r="E124" s="223" t="s">
        <v>1384</v>
      </c>
      <c r="F124" s="222">
        <v>2</v>
      </c>
    </row>
    <row r="125" spans="1:6" ht="14.25">
      <c r="A125" s="221" t="s">
        <v>165</v>
      </c>
      <c r="B125" s="12" t="s">
        <v>1385</v>
      </c>
      <c r="C125" s="12" t="s">
        <v>624</v>
      </c>
      <c r="D125" s="12" t="s">
        <v>1277</v>
      </c>
      <c r="E125" s="223" t="s">
        <v>1386</v>
      </c>
      <c r="F125" s="222">
        <v>1</v>
      </c>
    </row>
    <row r="126" spans="1:5" ht="14.25">
      <c r="A126" s="221" t="s">
        <v>166</v>
      </c>
      <c r="B126" s="232" t="s">
        <v>1047</v>
      </c>
      <c r="C126" s="232">
        <v>2005</v>
      </c>
      <c r="D126" s="232" t="s">
        <v>1275</v>
      </c>
      <c r="E126" s="223" t="s">
        <v>1386</v>
      </c>
    </row>
    <row r="127" spans="1:5" ht="14.25">
      <c r="A127" s="221" t="s">
        <v>167</v>
      </c>
      <c r="B127" s="224" t="s">
        <v>246</v>
      </c>
      <c r="C127" s="224" t="s">
        <v>624</v>
      </c>
      <c r="D127" s="224" t="s">
        <v>1267</v>
      </c>
      <c r="E127" s="223" t="s">
        <v>1387</v>
      </c>
    </row>
    <row r="128" spans="1:5" ht="14.25">
      <c r="A128" s="221" t="s">
        <v>13</v>
      </c>
      <c r="B128" s="234" t="s">
        <v>108</v>
      </c>
      <c r="C128" s="234">
        <v>2004</v>
      </c>
      <c r="D128" s="234" t="s">
        <v>1275</v>
      </c>
      <c r="E128" s="223" t="s">
        <v>1387</v>
      </c>
    </row>
    <row r="129" spans="1:5" ht="14.25">
      <c r="A129" s="221" t="s">
        <v>14</v>
      </c>
      <c r="B129" s="12" t="s">
        <v>1349</v>
      </c>
      <c r="C129" s="12" t="s">
        <v>624</v>
      </c>
      <c r="D129" s="12" t="s">
        <v>1345</v>
      </c>
      <c r="E129" s="223" t="s">
        <v>1388</v>
      </c>
    </row>
    <row r="130" spans="1:5" ht="14.25">
      <c r="A130" s="221" t="s">
        <v>16</v>
      </c>
      <c r="B130" s="224" t="s">
        <v>41</v>
      </c>
      <c r="C130" s="224" t="s">
        <v>624</v>
      </c>
      <c r="D130" s="224" t="s">
        <v>1261</v>
      </c>
      <c r="E130" s="223" t="s">
        <v>1389</v>
      </c>
    </row>
    <row r="131" spans="1:5" ht="14.25">
      <c r="A131" s="221" t="s">
        <v>17</v>
      </c>
      <c r="B131" s="232" t="s">
        <v>70</v>
      </c>
      <c r="C131" s="232">
        <v>2005</v>
      </c>
      <c r="D131" s="232" t="s">
        <v>1275</v>
      </c>
      <c r="E131" s="223" t="s">
        <v>1390</v>
      </c>
    </row>
    <row r="132" spans="1:5" ht="14.25">
      <c r="A132" s="221" t="s">
        <v>18</v>
      </c>
      <c r="B132" s="12" t="s">
        <v>1295</v>
      </c>
      <c r="C132" s="12" t="s">
        <v>624</v>
      </c>
      <c r="D132" s="12" t="s">
        <v>1296</v>
      </c>
      <c r="E132" s="223" t="s">
        <v>1390</v>
      </c>
    </row>
    <row r="133" spans="1:5" ht="14.25">
      <c r="A133" s="221" t="s">
        <v>19</v>
      </c>
      <c r="B133" s="224" t="s">
        <v>1007</v>
      </c>
      <c r="C133" s="224" t="s">
        <v>454</v>
      </c>
      <c r="D133" s="224" t="s">
        <v>1265</v>
      </c>
      <c r="E133" s="223" t="s">
        <v>1391</v>
      </c>
    </row>
    <row r="134" spans="1:5" ht="14.25">
      <c r="A134" s="221" t="s">
        <v>20</v>
      </c>
      <c r="B134" s="223" t="s">
        <v>136</v>
      </c>
      <c r="C134" s="12" t="s">
        <v>624</v>
      </c>
      <c r="D134" s="12" t="s">
        <v>1345</v>
      </c>
      <c r="E134" s="223" t="s">
        <v>1392</v>
      </c>
    </row>
    <row r="135" spans="1:5" ht="14.25">
      <c r="A135" s="221" t="s">
        <v>21</v>
      </c>
      <c r="B135" s="12" t="s">
        <v>137</v>
      </c>
      <c r="C135" s="12" t="s">
        <v>624</v>
      </c>
      <c r="D135" s="12" t="s">
        <v>1265</v>
      </c>
      <c r="E135" s="223" t="s">
        <v>1392</v>
      </c>
    </row>
    <row r="136" spans="1:5" ht="14.25">
      <c r="A136" s="221" t="s">
        <v>22</v>
      </c>
      <c r="B136" s="234" t="s">
        <v>973</v>
      </c>
      <c r="C136" s="234">
        <v>2004</v>
      </c>
      <c r="D136" s="12" t="s">
        <v>1277</v>
      </c>
      <c r="E136" s="223" t="s">
        <v>1393</v>
      </c>
    </row>
    <row r="137" spans="1:5" ht="14.25">
      <c r="A137" s="221" t="s">
        <v>23</v>
      </c>
      <c r="B137" s="12" t="s">
        <v>209</v>
      </c>
      <c r="C137" s="12" t="s">
        <v>624</v>
      </c>
      <c r="D137" s="12" t="s">
        <v>1265</v>
      </c>
      <c r="E137" s="223" t="s">
        <v>1394</v>
      </c>
    </row>
    <row r="138" spans="1:5" ht="14.25">
      <c r="A138" s="221" t="s">
        <v>24</v>
      </c>
      <c r="B138" s="12" t="s">
        <v>1395</v>
      </c>
      <c r="C138" s="12" t="s">
        <v>454</v>
      </c>
      <c r="D138" s="12" t="s">
        <v>1267</v>
      </c>
      <c r="E138" s="223" t="s">
        <v>1396</v>
      </c>
    </row>
    <row r="139" spans="1:5" ht="14.25">
      <c r="A139" s="221" t="s">
        <v>25</v>
      </c>
      <c r="B139" s="232" t="s">
        <v>1365</v>
      </c>
      <c r="C139" s="232">
        <v>2004</v>
      </c>
      <c r="D139" s="232" t="s">
        <v>1265</v>
      </c>
      <c r="E139" s="223" t="s">
        <v>1396</v>
      </c>
    </row>
    <row r="140" spans="1:5" ht="14.25">
      <c r="A140" s="221" t="s">
        <v>26</v>
      </c>
      <c r="B140" s="12" t="s">
        <v>1280</v>
      </c>
      <c r="C140" s="12" t="s">
        <v>624</v>
      </c>
      <c r="D140" s="12" t="s">
        <v>1277</v>
      </c>
      <c r="E140" s="223" t="s">
        <v>1397</v>
      </c>
    </row>
    <row r="141" spans="1:5" ht="14.25">
      <c r="A141" s="221" t="s">
        <v>27</v>
      </c>
      <c r="B141" s="233" t="s">
        <v>1083</v>
      </c>
      <c r="C141" s="234">
        <v>2006</v>
      </c>
      <c r="D141" s="12" t="s">
        <v>1267</v>
      </c>
      <c r="E141" s="223" t="s">
        <v>1398</v>
      </c>
    </row>
    <row r="142" spans="1:5" ht="14.25">
      <c r="A142" s="221" t="s">
        <v>28</v>
      </c>
      <c r="B142" s="12" t="s">
        <v>1357</v>
      </c>
      <c r="C142" s="12" t="s">
        <v>624</v>
      </c>
      <c r="D142" s="12" t="s">
        <v>1345</v>
      </c>
      <c r="E142" s="223" t="s">
        <v>1399</v>
      </c>
    </row>
    <row r="143" spans="1:5" ht="14.25">
      <c r="A143" s="221" t="s">
        <v>31</v>
      </c>
      <c r="B143" s="224" t="s">
        <v>227</v>
      </c>
      <c r="C143" s="224" t="s">
        <v>454</v>
      </c>
      <c r="D143" s="224" t="s">
        <v>1277</v>
      </c>
      <c r="E143" s="223" t="s">
        <v>1400</v>
      </c>
    </row>
    <row r="144" spans="1:5" ht="14.25">
      <c r="A144" s="221" t="s">
        <v>32</v>
      </c>
      <c r="B144" s="223" t="s">
        <v>168</v>
      </c>
      <c r="C144" s="12" t="s">
        <v>618</v>
      </c>
      <c r="D144" s="12" t="s">
        <v>1299</v>
      </c>
      <c r="E144" s="223" t="s">
        <v>1401</v>
      </c>
    </row>
    <row r="145" spans="1:5" ht="14.25">
      <c r="A145" s="221" t="s">
        <v>33</v>
      </c>
      <c r="B145" s="233" t="s">
        <v>1087</v>
      </c>
      <c r="C145" s="234">
        <v>2006</v>
      </c>
      <c r="D145" s="12" t="s">
        <v>1272</v>
      </c>
      <c r="E145" s="223" t="s">
        <v>1402</v>
      </c>
    </row>
    <row r="146" spans="1:5" ht="14.25">
      <c r="A146" s="221" t="s">
        <v>34</v>
      </c>
      <c r="B146" s="224" t="s">
        <v>1403</v>
      </c>
      <c r="C146" s="224" t="s">
        <v>624</v>
      </c>
      <c r="D146" s="224" t="s">
        <v>1296</v>
      </c>
      <c r="E146" s="223" t="s">
        <v>1404</v>
      </c>
    </row>
    <row r="147" spans="1:5" ht="14.25">
      <c r="A147" s="221" t="s">
        <v>35</v>
      </c>
      <c r="B147" s="234" t="s">
        <v>204</v>
      </c>
      <c r="C147" s="234">
        <v>2005</v>
      </c>
      <c r="D147" s="234" t="s">
        <v>1275</v>
      </c>
      <c r="E147" s="223" t="s">
        <v>1405</v>
      </c>
    </row>
    <row r="148" spans="1:5" ht="14.25">
      <c r="A148" s="221" t="s">
        <v>45</v>
      </c>
      <c r="B148" s="234" t="s">
        <v>1406</v>
      </c>
      <c r="C148" s="234">
        <v>2004</v>
      </c>
      <c r="D148" s="12" t="s">
        <v>1277</v>
      </c>
      <c r="E148" s="223" t="s">
        <v>1407</v>
      </c>
    </row>
    <row r="149" spans="1:5" ht="14.25">
      <c r="A149" s="221" t="s">
        <v>50</v>
      </c>
      <c r="B149" s="234" t="s">
        <v>133</v>
      </c>
      <c r="C149" s="234">
        <v>2005</v>
      </c>
      <c r="D149" s="234" t="s">
        <v>1303</v>
      </c>
      <c r="E149" s="223" t="s">
        <v>1408</v>
      </c>
    </row>
    <row r="150" spans="1:5" ht="14.25">
      <c r="A150" s="221" t="s">
        <v>72</v>
      </c>
      <c r="B150" s="223" t="s">
        <v>294</v>
      </c>
      <c r="C150" s="12" t="s">
        <v>624</v>
      </c>
      <c r="D150" s="12" t="s">
        <v>1267</v>
      </c>
      <c r="E150" s="223" t="s">
        <v>1409</v>
      </c>
    </row>
    <row r="151" spans="1:5" ht="14.25">
      <c r="A151" s="221" t="s">
        <v>73</v>
      </c>
      <c r="B151" s="221" t="s">
        <v>229</v>
      </c>
      <c r="C151" s="225">
        <v>2006</v>
      </c>
      <c r="D151" s="221" t="s">
        <v>1303</v>
      </c>
      <c r="E151" s="223" t="s">
        <v>1410</v>
      </c>
    </row>
    <row r="152" spans="1:5" ht="14.25">
      <c r="A152" s="221" t="s">
        <v>74</v>
      </c>
      <c r="B152" s="223" t="s">
        <v>1189</v>
      </c>
      <c r="C152" s="12" t="s">
        <v>618</v>
      </c>
      <c r="D152" s="12" t="s">
        <v>1272</v>
      </c>
      <c r="E152" s="223" t="s">
        <v>1411</v>
      </c>
    </row>
    <row r="153" spans="1:5" ht="14.25">
      <c r="A153" s="221" t="s">
        <v>75</v>
      </c>
      <c r="B153" s="232" t="s">
        <v>1115</v>
      </c>
      <c r="C153" s="232">
        <v>2005</v>
      </c>
      <c r="D153" s="232" t="s">
        <v>1303</v>
      </c>
      <c r="E153" s="223" t="s">
        <v>1412</v>
      </c>
    </row>
    <row r="154" spans="1:5" ht="14.25">
      <c r="A154" s="221" t="s">
        <v>76</v>
      </c>
      <c r="B154" s="232" t="s">
        <v>159</v>
      </c>
      <c r="C154" s="232">
        <v>2004</v>
      </c>
      <c r="D154" s="232" t="s">
        <v>1303</v>
      </c>
      <c r="E154" s="223" t="s">
        <v>1412</v>
      </c>
    </row>
    <row r="155" spans="1:5" ht="14.25">
      <c r="A155" s="221" t="s">
        <v>77</v>
      </c>
      <c r="B155" s="233" t="s">
        <v>1327</v>
      </c>
      <c r="C155" s="234">
        <v>2006</v>
      </c>
      <c r="D155" s="12" t="s">
        <v>1272</v>
      </c>
      <c r="E155" s="223" t="s">
        <v>1413</v>
      </c>
    </row>
    <row r="156" spans="1:5" ht="14.25">
      <c r="A156" s="221" t="s">
        <v>78</v>
      </c>
      <c r="B156" s="12" t="s">
        <v>1232</v>
      </c>
      <c r="C156" s="12" t="s">
        <v>618</v>
      </c>
      <c r="D156" s="12" t="s">
        <v>1272</v>
      </c>
      <c r="E156" s="223" t="s">
        <v>1414</v>
      </c>
    </row>
    <row r="157" spans="1:5" ht="14.25">
      <c r="A157" s="221" t="s">
        <v>138</v>
      </c>
      <c r="B157" s="234" t="s">
        <v>297</v>
      </c>
      <c r="C157" s="234">
        <v>2006</v>
      </c>
      <c r="D157" s="234" t="s">
        <v>1303</v>
      </c>
      <c r="E157" s="223" t="s">
        <v>1415</v>
      </c>
    </row>
    <row r="158" spans="1:5" ht="14.25">
      <c r="A158" s="221" t="s">
        <v>139</v>
      </c>
      <c r="B158" s="234" t="s">
        <v>1416</v>
      </c>
      <c r="C158" s="234">
        <v>2006</v>
      </c>
      <c r="D158" s="234" t="s">
        <v>1303</v>
      </c>
      <c r="E158" s="223" t="s">
        <v>1417</v>
      </c>
    </row>
    <row r="159" spans="1:5" ht="14.25">
      <c r="A159" s="221" t="s">
        <v>140</v>
      </c>
      <c r="B159" s="224" t="s">
        <v>1325</v>
      </c>
      <c r="C159" s="224" t="s">
        <v>624</v>
      </c>
      <c r="D159" s="224" t="s">
        <v>1418</v>
      </c>
      <c r="E159" s="223" t="s">
        <v>1419</v>
      </c>
    </row>
    <row r="161" spans="1:5" ht="15">
      <c r="A161" s="230" t="s">
        <v>1420</v>
      </c>
      <c r="B161" s="235"/>
      <c r="C161" s="235"/>
      <c r="D161" s="29"/>
      <c r="E161" s="231"/>
    </row>
    <row r="162" spans="1:6" ht="14.25">
      <c r="A162" s="221" t="s">
        <v>0</v>
      </c>
      <c r="B162" s="232" t="s">
        <v>849</v>
      </c>
      <c r="C162" s="232">
        <v>2004</v>
      </c>
      <c r="D162" s="232" t="s">
        <v>1275</v>
      </c>
      <c r="E162" s="236" t="s">
        <v>1421</v>
      </c>
      <c r="F162" s="222">
        <v>11</v>
      </c>
    </row>
    <row r="163" spans="1:6" s="230" customFormat="1" ht="15">
      <c r="A163" s="221" t="s">
        <v>122</v>
      </c>
      <c r="B163" s="232" t="s">
        <v>12</v>
      </c>
      <c r="C163" s="232">
        <v>2004</v>
      </c>
      <c r="D163" s="232" t="s">
        <v>1275</v>
      </c>
      <c r="E163" s="236" t="s">
        <v>1422</v>
      </c>
      <c r="F163" s="222">
        <v>9</v>
      </c>
    </row>
    <row r="164" spans="1:6" ht="14.25">
      <c r="A164" s="221" t="s">
        <v>123</v>
      </c>
      <c r="B164" s="224" t="s">
        <v>998</v>
      </c>
      <c r="C164" s="224" t="s">
        <v>454</v>
      </c>
      <c r="D164" s="224" t="s">
        <v>1265</v>
      </c>
      <c r="E164" s="236" t="s">
        <v>1423</v>
      </c>
      <c r="F164" s="222">
        <v>8</v>
      </c>
    </row>
    <row r="165" spans="1:6" ht="14.25">
      <c r="A165" s="221" t="s">
        <v>124</v>
      </c>
      <c r="B165" s="232" t="s">
        <v>1290</v>
      </c>
      <c r="C165" s="232">
        <v>2004</v>
      </c>
      <c r="D165" s="224" t="s">
        <v>1261</v>
      </c>
      <c r="E165" s="236" t="s">
        <v>1424</v>
      </c>
      <c r="F165" s="222">
        <v>7</v>
      </c>
    </row>
    <row r="166" spans="1:6" ht="14.25">
      <c r="A166" s="221" t="s">
        <v>125</v>
      </c>
      <c r="B166" s="224" t="s">
        <v>918</v>
      </c>
      <c r="C166" s="224" t="s">
        <v>624</v>
      </c>
      <c r="D166" s="224" t="s">
        <v>1261</v>
      </c>
      <c r="E166" s="236" t="s">
        <v>1425</v>
      </c>
      <c r="F166" s="222">
        <v>6</v>
      </c>
    </row>
    <row r="167" spans="1:6" ht="14.25">
      <c r="A167" s="221" t="s">
        <v>126</v>
      </c>
      <c r="B167" s="224" t="s">
        <v>985</v>
      </c>
      <c r="C167" s="224" t="s">
        <v>454</v>
      </c>
      <c r="D167" s="224" t="s">
        <v>1261</v>
      </c>
      <c r="E167" s="236" t="s">
        <v>1426</v>
      </c>
      <c r="F167" s="222">
        <v>5</v>
      </c>
    </row>
    <row r="168" spans="1:6" ht="14.25">
      <c r="A168" s="221" t="s">
        <v>127</v>
      </c>
      <c r="B168" s="232" t="s">
        <v>922</v>
      </c>
      <c r="C168" s="232">
        <v>2004</v>
      </c>
      <c r="D168" s="224" t="s">
        <v>1258</v>
      </c>
      <c r="E168" s="236" t="s">
        <v>1427</v>
      </c>
      <c r="F168" s="222">
        <v>4</v>
      </c>
    </row>
    <row r="169" spans="1:6" ht="14.25">
      <c r="A169" s="221" t="s">
        <v>128</v>
      </c>
      <c r="B169" s="232" t="s">
        <v>70</v>
      </c>
      <c r="C169" s="232">
        <v>2005</v>
      </c>
      <c r="D169" s="232" t="s">
        <v>1275</v>
      </c>
      <c r="E169" s="236" t="s">
        <v>1428</v>
      </c>
      <c r="F169" s="222">
        <v>3</v>
      </c>
    </row>
    <row r="170" spans="1:6" ht="14.25">
      <c r="A170" s="221" t="s">
        <v>164</v>
      </c>
      <c r="B170" s="232" t="s">
        <v>1235</v>
      </c>
      <c r="C170" s="232">
        <v>2005</v>
      </c>
      <c r="D170" s="224" t="s">
        <v>1261</v>
      </c>
      <c r="E170" s="236" t="s">
        <v>1429</v>
      </c>
      <c r="F170" s="222">
        <v>2</v>
      </c>
    </row>
    <row r="171" spans="1:6" ht="14.25">
      <c r="A171" s="221" t="s">
        <v>165</v>
      </c>
      <c r="B171" s="224" t="s">
        <v>145</v>
      </c>
      <c r="C171" s="224" t="s">
        <v>624</v>
      </c>
      <c r="D171" s="224" t="s">
        <v>1296</v>
      </c>
      <c r="E171" s="236" t="s">
        <v>1430</v>
      </c>
      <c r="F171" s="222">
        <v>1</v>
      </c>
    </row>
    <row r="172" spans="1:5" ht="14.25">
      <c r="A172" s="221" t="s">
        <v>166</v>
      </c>
      <c r="B172" s="232" t="s">
        <v>925</v>
      </c>
      <c r="C172" s="232">
        <v>2004</v>
      </c>
      <c r="D172" s="224" t="s">
        <v>1261</v>
      </c>
      <c r="E172" s="236" t="s">
        <v>1431</v>
      </c>
    </row>
    <row r="173" spans="1:5" ht="14.25">
      <c r="A173" s="221" t="s">
        <v>167</v>
      </c>
      <c r="B173" s="232" t="s">
        <v>1406</v>
      </c>
      <c r="C173" s="232">
        <v>2004</v>
      </c>
      <c r="D173" s="224" t="s">
        <v>1277</v>
      </c>
      <c r="E173" s="236" t="s">
        <v>1432</v>
      </c>
    </row>
    <row r="174" spans="1:5" ht="14.25">
      <c r="A174" s="221" t="s">
        <v>13</v>
      </c>
      <c r="B174" s="224" t="s">
        <v>1403</v>
      </c>
      <c r="C174" s="224" t="s">
        <v>624</v>
      </c>
      <c r="D174" s="224" t="s">
        <v>1296</v>
      </c>
      <c r="E174" s="236" t="s">
        <v>1433</v>
      </c>
    </row>
    <row r="175" spans="1:5" ht="14.25">
      <c r="A175" s="221" t="s">
        <v>14</v>
      </c>
      <c r="B175" s="224" t="s">
        <v>1342</v>
      </c>
      <c r="C175" s="224" t="s">
        <v>624</v>
      </c>
      <c r="D175" s="224" t="s">
        <v>1265</v>
      </c>
      <c r="E175" s="236" t="s">
        <v>1434</v>
      </c>
    </row>
    <row r="176" spans="1:5" ht="14.25">
      <c r="A176" s="221" t="s">
        <v>16</v>
      </c>
      <c r="B176" s="236" t="s">
        <v>202</v>
      </c>
      <c r="C176" s="224" t="s">
        <v>454</v>
      </c>
      <c r="D176" s="224" t="s">
        <v>1277</v>
      </c>
      <c r="E176" s="236" t="s">
        <v>1435</v>
      </c>
    </row>
    <row r="177" spans="1:5" ht="14.25">
      <c r="A177" s="221" t="s">
        <v>17</v>
      </c>
      <c r="B177" s="232" t="s">
        <v>215</v>
      </c>
      <c r="C177" s="232">
        <v>2004</v>
      </c>
      <c r="D177" s="232" t="s">
        <v>1277</v>
      </c>
      <c r="E177" s="236" t="s">
        <v>1436</v>
      </c>
    </row>
    <row r="178" spans="1:5" ht="14.25">
      <c r="A178" s="221" t="s">
        <v>18</v>
      </c>
      <c r="B178" s="232" t="s">
        <v>15</v>
      </c>
      <c r="C178" s="232">
        <v>2004</v>
      </c>
      <c r="D178" s="232" t="s">
        <v>1275</v>
      </c>
      <c r="E178" s="236" t="s">
        <v>1437</v>
      </c>
    </row>
    <row r="179" spans="1:5" ht="14.25">
      <c r="A179" s="221" t="s">
        <v>19</v>
      </c>
      <c r="B179" s="224" t="s">
        <v>222</v>
      </c>
      <c r="C179" s="224" t="s">
        <v>454</v>
      </c>
      <c r="D179" s="224" t="s">
        <v>1345</v>
      </c>
      <c r="E179" s="236" t="s">
        <v>1438</v>
      </c>
    </row>
    <row r="180" spans="1:5" ht="14.25">
      <c r="A180" s="221" t="s">
        <v>20</v>
      </c>
      <c r="B180" s="224" t="s">
        <v>207</v>
      </c>
      <c r="C180" s="224" t="s">
        <v>454</v>
      </c>
      <c r="D180" s="224" t="s">
        <v>1277</v>
      </c>
      <c r="E180" s="236" t="s">
        <v>1439</v>
      </c>
    </row>
    <row r="181" spans="1:5" ht="14.25">
      <c r="A181" s="221" t="s">
        <v>21</v>
      </c>
      <c r="B181" s="232" t="s">
        <v>159</v>
      </c>
      <c r="C181" s="232">
        <v>2004</v>
      </c>
      <c r="D181" s="232" t="s">
        <v>1303</v>
      </c>
      <c r="E181" s="236" t="s">
        <v>1440</v>
      </c>
    </row>
    <row r="182" spans="1:5" ht="14.25">
      <c r="A182" s="221" t="s">
        <v>22</v>
      </c>
      <c r="B182" s="232" t="s">
        <v>29</v>
      </c>
      <c r="C182" s="232">
        <v>2005</v>
      </c>
      <c r="D182" s="232" t="s">
        <v>1303</v>
      </c>
      <c r="E182" s="236" t="s">
        <v>1441</v>
      </c>
    </row>
    <row r="183" spans="1:5" ht="14.25">
      <c r="A183" s="221" t="s">
        <v>23</v>
      </c>
      <c r="B183" s="232" t="s">
        <v>270</v>
      </c>
      <c r="C183" s="232">
        <v>2004</v>
      </c>
      <c r="D183" s="224" t="s">
        <v>1267</v>
      </c>
      <c r="E183" s="236" t="s">
        <v>1442</v>
      </c>
    </row>
    <row r="184" spans="1:5" ht="14.25">
      <c r="A184" s="221" t="s">
        <v>24</v>
      </c>
      <c r="B184" s="234" t="s">
        <v>291</v>
      </c>
      <c r="C184" s="234">
        <v>2006</v>
      </c>
      <c r="D184" s="234" t="s">
        <v>1296</v>
      </c>
      <c r="E184" s="223" t="s">
        <v>1443</v>
      </c>
    </row>
    <row r="185" spans="1:5" ht="14.25">
      <c r="A185" s="221" t="s">
        <v>25</v>
      </c>
      <c r="B185" s="223" t="s">
        <v>1145</v>
      </c>
      <c r="C185" s="12" t="s">
        <v>618</v>
      </c>
      <c r="D185" s="12" t="s">
        <v>1296</v>
      </c>
      <c r="E185" s="223" t="s">
        <v>1444</v>
      </c>
    </row>
    <row r="186" spans="1:5" ht="14.25">
      <c r="A186" s="221" t="s">
        <v>26</v>
      </c>
      <c r="B186" s="224" t="s">
        <v>211</v>
      </c>
      <c r="C186" s="224" t="s">
        <v>454</v>
      </c>
      <c r="D186" s="224" t="s">
        <v>1445</v>
      </c>
      <c r="E186" s="236" t="s">
        <v>1446</v>
      </c>
    </row>
    <row r="187" spans="1:5" ht="14.25">
      <c r="A187" s="221" t="s">
        <v>27</v>
      </c>
      <c r="B187" s="232" t="s">
        <v>267</v>
      </c>
      <c r="C187" s="232">
        <v>2005</v>
      </c>
      <c r="D187" s="232" t="s">
        <v>1267</v>
      </c>
      <c r="E187" s="236" t="s">
        <v>1447</v>
      </c>
    </row>
    <row r="188" spans="1:5" ht="14.25">
      <c r="A188" s="221" t="s">
        <v>28</v>
      </c>
      <c r="B188" s="223" t="s">
        <v>1131</v>
      </c>
      <c r="C188" s="12" t="s">
        <v>618</v>
      </c>
      <c r="D188" s="12" t="s">
        <v>1288</v>
      </c>
      <c r="E188" s="223" t="s">
        <v>1448</v>
      </c>
    </row>
    <row r="189" spans="1:5" ht="14.25">
      <c r="A189" s="221" t="s">
        <v>31</v>
      </c>
      <c r="B189" s="234" t="s">
        <v>297</v>
      </c>
      <c r="C189" s="234">
        <v>2006</v>
      </c>
      <c r="D189" s="234" t="s">
        <v>1303</v>
      </c>
      <c r="E189" s="223" t="s">
        <v>1449</v>
      </c>
    </row>
    <row r="190" spans="1:5" ht="14.25">
      <c r="A190" s="221" t="s">
        <v>32</v>
      </c>
      <c r="B190" s="234" t="s">
        <v>1416</v>
      </c>
      <c r="C190" s="234">
        <v>2006</v>
      </c>
      <c r="D190" s="234" t="s">
        <v>1303</v>
      </c>
      <c r="E190" s="223" t="s">
        <v>1450</v>
      </c>
    </row>
    <row r="191" spans="1:5" ht="14.25">
      <c r="A191" s="221" t="s">
        <v>33</v>
      </c>
      <c r="B191" s="224" t="s">
        <v>1395</v>
      </c>
      <c r="C191" s="224" t="s">
        <v>454</v>
      </c>
      <c r="D191" s="224" t="s">
        <v>1267</v>
      </c>
      <c r="E191" s="236" t="s">
        <v>1451</v>
      </c>
    </row>
    <row r="193" spans="1:5" s="235" customFormat="1" ht="15">
      <c r="A193" s="235" t="s">
        <v>1452</v>
      </c>
      <c r="B193" s="224"/>
      <c r="C193" s="224"/>
      <c r="D193" s="12"/>
      <c r="E193" s="224" t="s">
        <v>1418</v>
      </c>
    </row>
    <row r="194" spans="1:6" s="235" customFormat="1" ht="15">
      <c r="A194" s="12" t="s">
        <v>0</v>
      </c>
      <c r="B194" s="236" t="s">
        <v>64</v>
      </c>
      <c r="C194" s="236" t="s">
        <v>454</v>
      </c>
      <c r="D194" s="236" t="s">
        <v>1345</v>
      </c>
      <c r="E194" s="224" t="s">
        <v>1453</v>
      </c>
      <c r="F194" s="222">
        <v>11</v>
      </c>
    </row>
    <row r="195" spans="1:6" s="235" customFormat="1" ht="15">
      <c r="A195" s="12" t="s">
        <v>122</v>
      </c>
      <c r="B195" s="234" t="s">
        <v>62</v>
      </c>
      <c r="C195" s="234">
        <v>2004</v>
      </c>
      <c r="D195" s="234" t="s">
        <v>1275</v>
      </c>
      <c r="E195" s="224" t="s">
        <v>1454</v>
      </c>
      <c r="F195" s="222">
        <v>9</v>
      </c>
    </row>
    <row r="196" spans="1:6" s="235" customFormat="1" ht="15">
      <c r="A196" s="12" t="s">
        <v>123</v>
      </c>
      <c r="B196" s="232" t="s">
        <v>61</v>
      </c>
      <c r="C196" s="232">
        <v>2004</v>
      </c>
      <c r="D196" s="232" t="s">
        <v>1275</v>
      </c>
      <c r="E196" s="224" t="s">
        <v>1455</v>
      </c>
      <c r="F196" s="222">
        <v>8</v>
      </c>
    </row>
    <row r="197" spans="1:6" s="235" customFormat="1" ht="15">
      <c r="A197" s="12" t="s">
        <v>124</v>
      </c>
      <c r="B197" s="233" t="s">
        <v>68</v>
      </c>
      <c r="C197" s="234">
        <v>2004</v>
      </c>
      <c r="D197" s="233" t="s">
        <v>1275</v>
      </c>
      <c r="E197" s="224" t="s">
        <v>1456</v>
      </c>
      <c r="F197" s="222">
        <v>7</v>
      </c>
    </row>
    <row r="198" spans="1:6" s="235" customFormat="1" ht="15">
      <c r="A198" s="12" t="s">
        <v>125</v>
      </c>
      <c r="B198" s="223" t="s">
        <v>143</v>
      </c>
      <c r="C198" s="12" t="s">
        <v>624</v>
      </c>
      <c r="D198" s="12" t="s">
        <v>1318</v>
      </c>
      <c r="E198" s="224" t="s">
        <v>1456</v>
      </c>
      <c r="F198" s="222">
        <v>6</v>
      </c>
    </row>
    <row r="199" spans="1:6" s="235" customFormat="1" ht="15">
      <c r="A199" s="12" t="s">
        <v>126</v>
      </c>
      <c r="B199" s="228" t="s">
        <v>552</v>
      </c>
      <c r="C199" s="12" t="s">
        <v>454</v>
      </c>
      <c r="D199" s="12" t="s">
        <v>1265</v>
      </c>
      <c r="E199" s="12" t="s">
        <v>1457</v>
      </c>
      <c r="F199" s="222">
        <v>5</v>
      </c>
    </row>
    <row r="200" spans="1:6" s="235" customFormat="1" ht="15">
      <c r="A200" s="12" t="s">
        <v>127</v>
      </c>
      <c r="B200" s="223" t="s">
        <v>1458</v>
      </c>
      <c r="C200" s="12" t="s">
        <v>454</v>
      </c>
      <c r="D200" s="12" t="s">
        <v>1275</v>
      </c>
      <c r="E200" s="12" t="s">
        <v>1459</v>
      </c>
      <c r="F200" s="222">
        <v>4</v>
      </c>
    </row>
    <row r="201" spans="1:6" s="235" customFormat="1" ht="15">
      <c r="A201" s="12" t="s">
        <v>128</v>
      </c>
      <c r="B201" s="233" t="s">
        <v>52</v>
      </c>
      <c r="C201" s="234">
        <v>2005</v>
      </c>
      <c r="D201" s="233" t="s">
        <v>1275</v>
      </c>
      <c r="E201" s="12" t="s">
        <v>1274</v>
      </c>
      <c r="F201" s="222">
        <v>3</v>
      </c>
    </row>
    <row r="202" spans="1:6" s="235" customFormat="1" ht="15">
      <c r="A202" s="12" t="s">
        <v>164</v>
      </c>
      <c r="B202" s="223" t="s">
        <v>368</v>
      </c>
      <c r="C202" s="12" t="s">
        <v>454</v>
      </c>
      <c r="D202" s="12" t="s">
        <v>1277</v>
      </c>
      <c r="E202" s="12" t="s">
        <v>1276</v>
      </c>
      <c r="F202" s="222">
        <v>2</v>
      </c>
    </row>
    <row r="203" spans="1:6" s="235" customFormat="1" ht="15">
      <c r="A203" s="12" t="s">
        <v>165</v>
      </c>
      <c r="B203" s="223" t="s">
        <v>1460</v>
      </c>
      <c r="C203" s="12" t="s">
        <v>624</v>
      </c>
      <c r="D203" s="12" t="s">
        <v>1267</v>
      </c>
      <c r="E203" s="12" t="s">
        <v>1461</v>
      </c>
      <c r="F203" s="222">
        <v>1</v>
      </c>
    </row>
    <row r="204" spans="1:6" s="235" customFormat="1" ht="15">
      <c r="A204" s="12" t="s">
        <v>166</v>
      </c>
      <c r="B204" s="223" t="s">
        <v>514</v>
      </c>
      <c r="C204" s="12" t="s">
        <v>454</v>
      </c>
      <c r="D204" s="12" t="s">
        <v>1277</v>
      </c>
      <c r="E204" s="12" t="s">
        <v>1462</v>
      </c>
      <c r="F204" s="228"/>
    </row>
    <row r="205" spans="1:6" s="235" customFormat="1" ht="15">
      <c r="A205" s="12" t="s">
        <v>167</v>
      </c>
      <c r="B205" s="233" t="s">
        <v>54</v>
      </c>
      <c r="C205" s="234">
        <v>2005</v>
      </c>
      <c r="D205" s="12" t="s">
        <v>1345</v>
      </c>
      <c r="E205" s="12" t="s">
        <v>1463</v>
      </c>
      <c r="F205" s="228"/>
    </row>
    <row r="206" spans="1:6" s="235" customFormat="1" ht="15">
      <c r="A206" s="12" t="s">
        <v>13</v>
      </c>
      <c r="B206" s="233" t="s">
        <v>69</v>
      </c>
      <c r="C206" s="234">
        <v>2004</v>
      </c>
      <c r="D206" s="233" t="s">
        <v>1275</v>
      </c>
      <c r="E206" s="224" t="s">
        <v>1464</v>
      </c>
      <c r="F206" s="228"/>
    </row>
    <row r="207" spans="1:6" s="235" customFormat="1" ht="15">
      <c r="A207" s="12" t="s">
        <v>14</v>
      </c>
      <c r="B207" s="224" t="s">
        <v>160</v>
      </c>
      <c r="C207" s="224" t="s">
        <v>454</v>
      </c>
      <c r="D207" s="224" t="s">
        <v>1318</v>
      </c>
      <c r="E207" s="224" t="s">
        <v>1465</v>
      </c>
      <c r="F207" s="228"/>
    </row>
    <row r="208" spans="1:5" s="235" customFormat="1" ht="15">
      <c r="A208" s="12" t="s">
        <v>16</v>
      </c>
      <c r="B208" s="12" t="s">
        <v>170</v>
      </c>
      <c r="C208" s="12" t="s">
        <v>454</v>
      </c>
      <c r="D208" s="12" t="s">
        <v>1299</v>
      </c>
      <c r="E208" s="224" t="s">
        <v>1466</v>
      </c>
    </row>
    <row r="209" spans="1:6" s="235" customFormat="1" ht="15">
      <c r="A209" s="12" t="s">
        <v>17</v>
      </c>
      <c r="B209" s="223" t="s">
        <v>342</v>
      </c>
      <c r="C209" s="12" t="s">
        <v>624</v>
      </c>
      <c r="D209" s="12" t="s">
        <v>1277</v>
      </c>
      <c r="E209" s="224" t="s">
        <v>1467</v>
      </c>
      <c r="F209" s="228"/>
    </row>
    <row r="210" spans="1:5" s="235" customFormat="1" ht="15">
      <c r="A210" s="12" t="s">
        <v>18</v>
      </c>
      <c r="B210" s="232" t="s">
        <v>1468</v>
      </c>
      <c r="C210" s="232">
        <v>2006</v>
      </c>
      <c r="D210" s="12" t="s">
        <v>1299</v>
      </c>
      <c r="E210" s="224" t="s">
        <v>1469</v>
      </c>
    </row>
    <row r="211" spans="1:6" s="235" customFormat="1" ht="15">
      <c r="A211" s="12" t="s">
        <v>19</v>
      </c>
      <c r="B211" s="223" t="s">
        <v>1470</v>
      </c>
      <c r="C211" s="12" t="s">
        <v>624</v>
      </c>
      <c r="D211" s="12" t="s">
        <v>1267</v>
      </c>
      <c r="E211" s="12" t="s">
        <v>1471</v>
      </c>
      <c r="F211" s="228"/>
    </row>
    <row r="212" spans="1:5" s="235" customFormat="1" ht="15">
      <c r="A212" s="12" t="s">
        <v>20</v>
      </c>
      <c r="B212" s="233" t="s">
        <v>682</v>
      </c>
      <c r="C212" s="234">
        <v>2005</v>
      </c>
      <c r="D212" s="233" t="s">
        <v>1303</v>
      </c>
      <c r="E212" s="12" t="s">
        <v>1472</v>
      </c>
    </row>
    <row r="213" spans="1:5" s="235" customFormat="1" ht="15">
      <c r="A213" s="12" t="s">
        <v>21</v>
      </c>
      <c r="B213" s="223" t="s">
        <v>1473</v>
      </c>
      <c r="C213" s="12" t="s">
        <v>624</v>
      </c>
      <c r="D213" s="12" t="s">
        <v>1265</v>
      </c>
      <c r="E213" s="12" t="s">
        <v>1472</v>
      </c>
    </row>
    <row r="214" spans="1:6" s="235" customFormat="1" ht="15">
      <c r="A214" s="12" t="s">
        <v>22</v>
      </c>
      <c r="B214" s="233" t="s">
        <v>415</v>
      </c>
      <c r="C214" s="234">
        <v>2004</v>
      </c>
      <c r="D214" s="12" t="s">
        <v>1277</v>
      </c>
      <c r="E214" s="12" t="s">
        <v>1292</v>
      </c>
      <c r="F214" s="228"/>
    </row>
    <row r="215" spans="1:5" s="235" customFormat="1" ht="15">
      <c r="A215" s="12" t="s">
        <v>23</v>
      </c>
      <c r="B215" s="234" t="s">
        <v>1474</v>
      </c>
      <c r="C215" s="234">
        <v>2004</v>
      </c>
      <c r="D215" s="12" t="s">
        <v>1475</v>
      </c>
      <c r="E215" s="12" t="s">
        <v>1476</v>
      </c>
    </row>
    <row r="216" spans="1:6" s="235" customFormat="1" ht="15">
      <c r="A216" s="12" t="s">
        <v>24</v>
      </c>
      <c r="B216" s="12" t="s">
        <v>325</v>
      </c>
      <c r="C216" s="12" t="s">
        <v>618</v>
      </c>
      <c r="D216" s="12" t="s">
        <v>1318</v>
      </c>
      <c r="E216" s="224" t="s">
        <v>1477</v>
      </c>
      <c r="F216" s="228"/>
    </row>
    <row r="217" spans="1:6" s="235" customFormat="1" ht="15">
      <c r="A217" s="12" t="s">
        <v>25</v>
      </c>
      <c r="B217" s="234" t="s">
        <v>320</v>
      </c>
      <c r="C217" s="234">
        <v>2006</v>
      </c>
      <c r="D217" s="12" t="s">
        <v>1267</v>
      </c>
      <c r="E217" s="224" t="s">
        <v>1293</v>
      </c>
      <c r="F217" s="228"/>
    </row>
    <row r="218" spans="1:6" s="235" customFormat="1" ht="15">
      <c r="A218" s="12" t="s">
        <v>26</v>
      </c>
      <c r="B218" s="223" t="s">
        <v>382</v>
      </c>
      <c r="C218" s="12" t="s">
        <v>624</v>
      </c>
      <c r="D218" s="12" t="s">
        <v>1277</v>
      </c>
      <c r="E218" s="12" t="s">
        <v>1293</v>
      </c>
      <c r="F218" s="228"/>
    </row>
    <row r="219" spans="1:6" s="235" customFormat="1" ht="15">
      <c r="A219" s="12" t="s">
        <v>27</v>
      </c>
      <c r="B219" s="228" t="s">
        <v>355</v>
      </c>
      <c r="C219" s="228">
        <v>2006</v>
      </c>
      <c r="D219" s="12" t="s">
        <v>1277</v>
      </c>
      <c r="E219" s="224" t="s">
        <v>1293</v>
      </c>
      <c r="F219" s="228"/>
    </row>
    <row r="220" spans="1:6" s="228" customFormat="1" ht="15">
      <c r="A220" s="12" t="s">
        <v>28</v>
      </c>
      <c r="B220" s="223" t="s">
        <v>334</v>
      </c>
      <c r="C220" s="12" t="s">
        <v>624</v>
      </c>
      <c r="D220" s="12" t="s">
        <v>1267</v>
      </c>
      <c r="E220" s="12" t="s">
        <v>1478</v>
      </c>
      <c r="F220" s="235"/>
    </row>
    <row r="221" spans="1:6" s="228" customFormat="1" ht="15">
      <c r="A221" s="12" t="s">
        <v>31</v>
      </c>
      <c r="B221" s="223" t="s">
        <v>56</v>
      </c>
      <c r="C221" s="12" t="s">
        <v>624</v>
      </c>
      <c r="D221" s="12" t="s">
        <v>1345</v>
      </c>
      <c r="E221" s="12" t="s">
        <v>1479</v>
      </c>
      <c r="F221" s="235"/>
    </row>
    <row r="222" spans="1:6" s="228" customFormat="1" ht="15">
      <c r="A222" s="12" t="s">
        <v>32</v>
      </c>
      <c r="B222" s="12" t="s">
        <v>840</v>
      </c>
      <c r="C222" s="12" t="s">
        <v>454</v>
      </c>
      <c r="D222" s="12" t="s">
        <v>1272</v>
      </c>
      <c r="E222" s="224" t="s">
        <v>1480</v>
      </c>
      <c r="F222" s="235"/>
    </row>
    <row r="223" spans="1:5" s="228" customFormat="1" ht="14.25">
      <c r="A223" s="12" t="s">
        <v>33</v>
      </c>
      <c r="B223" s="233" t="s">
        <v>149</v>
      </c>
      <c r="C223" s="234">
        <v>2005</v>
      </c>
      <c r="D223" s="233" t="s">
        <v>1303</v>
      </c>
      <c r="E223" s="224" t="s">
        <v>1481</v>
      </c>
    </row>
    <row r="224" spans="1:6" s="228" customFormat="1" ht="15">
      <c r="A224" s="12" t="s">
        <v>34</v>
      </c>
      <c r="B224" s="12" t="s">
        <v>339</v>
      </c>
      <c r="C224" s="234">
        <v>2006</v>
      </c>
      <c r="D224" s="12" t="s">
        <v>1296</v>
      </c>
      <c r="E224" s="224" t="s">
        <v>1482</v>
      </c>
      <c r="F224" s="235"/>
    </row>
    <row r="225" spans="1:5" s="228" customFormat="1" ht="14.25">
      <c r="A225" s="12" t="s">
        <v>35</v>
      </c>
      <c r="B225" s="234" t="s">
        <v>370</v>
      </c>
      <c r="C225" s="234">
        <v>2006</v>
      </c>
      <c r="D225" s="12" t="s">
        <v>1303</v>
      </c>
      <c r="E225" s="224" t="s">
        <v>1483</v>
      </c>
    </row>
    <row r="226" spans="1:6" s="228" customFormat="1" ht="15">
      <c r="A226" s="12" t="s">
        <v>45</v>
      </c>
      <c r="B226" s="233" t="s">
        <v>60</v>
      </c>
      <c r="C226" s="234">
        <v>2005</v>
      </c>
      <c r="D226" s="233" t="s">
        <v>1303</v>
      </c>
      <c r="E226" s="224" t="s">
        <v>1484</v>
      </c>
      <c r="F226" s="235"/>
    </row>
    <row r="227" spans="1:5" s="228" customFormat="1" ht="14.25">
      <c r="A227" s="12" t="s">
        <v>50</v>
      </c>
      <c r="B227" s="225" t="s">
        <v>1485</v>
      </c>
      <c r="C227" s="232">
        <v>2006</v>
      </c>
      <c r="D227" s="225" t="s">
        <v>1288</v>
      </c>
      <c r="E227" s="224" t="s">
        <v>1486</v>
      </c>
    </row>
    <row r="228" spans="1:6" s="228" customFormat="1" ht="15">
      <c r="A228" s="12" t="s">
        <v>72</v>
      </c>
      <c r="B228" s="12" t="s">
        <v>699</v>
      </c>
      <c r="C228" s="12" t="s">
        <v>618</v>
      </c>
      <c r="D228" s="12" t="s">
        <v>1296</v>
      </c>
      <c r="E228" s="224" t="s">
        <v>1487</v>
      </c>
      <c r="F228" s="235"/>
    </row>
    <row r="229" spans="1:6" s="228" customFormat="1" ht="15">
      <c r="A229" s="12" t="s">
        <v>73</v>
      </c>
      <c r="B229" s="234" t="s">
        <v>372</v>
      </c>
      <c r="C229" s="234">
        <v>2006</v>
      </c>
      <c r="D229" s="12" t="s">
        <v>1296</v>
      </c>
      <c r="E229" s="224" t="s">
        <v>1488</v>
      </c>
      <c r="F229" s="235"/>
    </row>
    <row r="230" spans="1:6" s="228" customFormat="1" ht="15">
      <c r="A230" s="12" t="s">
        <v>74</v>
      </c>
      <c r="B230" s="12" t="s">
        <v>689</v>
      </c>
      <c r="C230" s="12" t="s">
        <v>618</v>
      </c>
      <c r="D230" s="12" t="s">
        <v>1345</v>
      </c>
      <c r="E230" s="224" t="s">
        <v>1489</v>
      </c>
      <c r="F230" s="235"/>
    </row>
    <row r="231" spans="1:5" s="228" customFormat="1" ht="14.25">
      <c r="A231" s="12" t="s">
        <v>75</v>
      </c>
      <c r="B231" s="223" t="s">
        <v>1490</v>
      </c>
      <c r="C231" s="12" t="s">
        <v>624</v>
      </c>
      <c r="D231" s="12" t="s">
        <v>1277</v>
      </c>
      <c r="E231" s="12" t="s">
        <v>1491</v>
      </c>
    </row>
    <row r="232" spans="1:6" s="228" customFormat="1" ht="15">
      <c r="A232" s="12" t="s">
        <v>76</v>
      </c>
      <c r="B232" s="12" t="s">
        <v>748</v>
      </c>
      <c r="C232" s="12" t="s">
        <v>618</v>
      </c>
      <c r="D232" s="12" t="s">
        <v>1267</v>
      </c>
      <c r="E232" s="224" t="s">
        <v>1492</v>
      </c>
      <c r="F232" s="235"/>
    </row>
    <row r="233" spans="1:6" s="228" customFormat="1" ht="15">
      <c r="A233" s="12" t="s">
        <v>77</v>
      </c>
      <c r="B233" s="12" t="s">
        <v>1493</v>
      </c>
      <c r="C233" s="12" t="s">
        <v>618</v>
      </c>
      <c r="D233" s="12" t="s">
        <v>1318</v>
      </c>
      <c r="E233" s="224" t="s">
        <v>1494</v>
      </c>
      <c r="F233" s="235"/>
    </row>
    <row r="234" spans="1:5" s="228" customFormat="1" ht="14.25">
      <c r="A234" s="12" t="s">
        <v>78</v>
      </c>
      <c r="B234" s="233" t="s">
        <v>59</v>
      </c>
      <c r="C234" s="234">
        <v>2005</v>
      </c>
      <c r="D234" s="233" t="s">
        <v>1303</v>
      </c>
      <c r="E234" s="12" t="s">
        <v>1495</v>
      </c>
    </row>
    <row r="235" spans="1:6" s="228" customFormat="1" ht="15">
      <c r="A235" s="12" t="s">
        <v>138</v>
      </c>
      <c r="B235" s="233" t="s">
        <v>58</v>
      </c>
      <c r="C235" s="234">
        <v>2005</v>
      </c>
      <c r="D235" s="233" t="s">
        <v>1303</v>
      </c>
      <c r="E235" s="12" t="s">
        <v>1496</v>
      </c>
      <c r="F235" s="235"/>
    </row>
    <row r="236" spans="1:6" s="228" customFormat="1" ht="15">
      <c r="A236" s="12" t="s">
        <v>139</v>
      </c>
      <c r="B236" s="234" t="s">
        <v>387</v>
      </c>
      <c r="C236" s="234">
        <v>2006</v>
      </c>
      <c r="D236" s="12" t="s">
        <v>1303</v>
      </c>
      <c r="E236" s="224" t="s">
        <v>1497</v>
      </c>
      <c r="F236" s="235"/>
    </row>
    <row r="237" spans="1:6" s="228" customFormat="1" ht="15">
      <c r="A237" s="12" t="s">
        <v>140</v>
      </c>
      <c r="B237" s="234" t="s">
        <v>824</v>
      </c>
      <c r="C237" s="234">
        <v>2006</v>
      </c>
      <c r="D237" s="12" t="s">
        <v>1272</v>
      </c>
      <c r="E237" s="224" t="s">
        <v>1498</v>
      </c>
      <c r="F237" s="235"/>
    </row>
    <row r="238" spans="1:6" s="228" customFormat="1" ht="15">
      <c r="A238" s="12" t="s">
        <v>141</v>
      </c>
      <c r="B238" s="12" t="s">
        <v>1499</v>
      </c>
      <c r="C238" s="12" t="s">
        <v>624</v>
      </c>
      <c r="D238" s="12" t="s">
        <v>1267</v>
      </c>
      <c r="E238" s="12" t="s">
        <v>1500</v>
      </c>
      <c r="F238" s="235"/>
    </row>
    <row r="239" spans="1:5" s="228" customFormat="1" ht="14.25">
      <c r="A239" s="12" t="s">
        <v>142</v>
      </c>
      <c r="B239" s="232" t="s">
        <v>1501</v>
      </c>
      <c r="C239" s="232">
        <v>2005</v>
      </c>
      <c r="D239" s="224" t="s">
        <v>1288</v>
      </c>
      <c r="E239" s="224" t="s">
        <v>1502</v>
      </c>
    </row>
    <row r="240" spans="1:6" s="228" customFormat="1" ht="15">
      <c r="A240" s="12" t="s">
        <v>150</v>
      </c>
      <c r="B240" s="223" t="s">
        <v>1503</v>
      </c>
      <c r="C240" s="12" t="s">
        <v>454</v>
      </c>
      <c r="D240" s="12" t="s">
        <v>1265</v>
      </c>
      <c r="E240" s="12" t="s">
        <v>1504</v>
      </c>
      <c r="F240" s="235"/>
    </row>
    <row r="241" spans="1:6" s="228" customFormat="1" ht="15">
      <c r="A241" s="12"/>
      <c r="B241" s="223"/>
      <c r="C241" s="12"/>
      <c r="D241" s="12"/>
      <c r="E241" s="12"/>
      <c r="F241" s="235"/>
    </row>
    <row r="242" spans="1:5" s="235" customFormat="1" ht="15">
      <c r="A242" s="235" t="s">
        <v>1505</v>
      </c>
      <c r="B242" s="228"/>
      <c r="C242" s="228"/>
      <c r="D242" s="12"/>
      <c r="E242" s="224"/>
    </row>
    <row r="243" spans="1:6" s="228" customFormat="1" ht="14.25">
      <c r="A243" s="225" t="s">
        <v>0</v>
      </c>
      <c r="B243" s="224" t="s">
        <v>63</v>
      </c>
      <c r="C243" s="224" t="s">
        <v>454</v>
      </c>
      <c r="D243" s="224" t="s">
        <v>1345</v>
      </c>
      <c r="E243" s="12" t="s">
        <v>1506</v>
      </c>
      <c r="F243" s="222">
        <v>11</v>
      </c>
    </row>
    <row r="244" spans="1:6" s="228" customFormat="1" ht="14.25">
      <c r="A244" s="225" t="s">
        <v>122</v>
      </c>
      <c r="B244" s="223" t="s">
        <v>67</v>
      </c>
      <c r="C244" s="12" t="s">
        <v>454</v>
      </c>
      <c r="D244" s="12" t="s">
        <v>1265</v>
      </c>
      <c r="E244" s="224" t="s">
        <v>1507</v>
      </c>
      <c r="F244" s="222">
        <v>9</v>
      </c>
    </row>
    <row r="245" spans="1:6" s="228" customFormat="1" ht="14.25">
      <c r="A245" s="225" t="s">
        <v>123</v>
      </c>
      <c r="B245" s="234" t="s">
        <v>311</v>
      </c>
      <c r="C245" s="234">
        <v>2006</v>
      </c>
      <c r="D245" s="12" t="s">
        <v>1318</v>
      </c>
      <c r="E245" s="12" t="s">
        <v>1508</v>
      </c>
      <c r="F245" s="222">
        <v>8</v>
      </c>
    </row>
    <row r="246" spans="1:6" s="228" customFormat="1" ht="14.25">
      <c r="A246" s="225" t="s">
        <v>124</v>
      </c>
      <c r="B246" s="224" t="s">
        <v>143</v>
      </c>
      <c r="C246" s="224" t="s">
        <v>624</v>
      </c>
      <c r="D246" s="224" t="s">
        <v>1318</v>
      </c>
      <c r="E246" s="224" t="s">
        <v>1509</v>
      </c>
      <c r="F246" s="222">
        <v>7</v>
      </c>
    </row>
    <row r="247" spans="1:6" s="228" customFormat="1" ht="14.25">
      <c r="A247" s="225" t="s">
        <v>125</v>
      </c>
      <c r="B247" s="224" t="s">
        <v>1510</v>
      </c>
      <c r="C247" s="224" t="s">
        <v>454</v>
      </c>
      <c r="D247" s="224" t="s">
        <v>1318</v>
      </c>
      <c r="E247" s="224" t="s">
        <v>1511</v>
      </c>
      <c r="F247" s="222">
        <v>6</v>
      </c>
    </row>
    <row r="248" spans="1:6" s="228" customFormat="1" ht="14.25">
      <c r="A248" s="225" t="s">
        <v>126</v>
      </c>
      <c r="B248" s="232" t="s">
        <v>62</v>
      </c>
      <c r="C248" s="232">
        <v>2004</v>
      </c>
      <c r="D248" s="232" t="s">
        <v>1275</v>
      </c>
      <c r="E248" s="12" t="s">
        <v>1512</v>
      </c>
      <c r="F248" s="222">
        <v>5</v>
      </c>
    </row>
    <row r="249" spans="1:6" s="228" customFormat="1" ht="14.25">
      <c r="A249" s="225" t="s">
        <v>127</v>
      </c>
      <c r="B249" s="223" t="s">
        <v>506</v>
      </c>
      <c r="C249" s="12" t="s">
        <v>454</v>
      </c>
      <c r="D249" s="12" t="s">
        <v>1277</v>
      </c>
      <c r="E249" s="224" t="s">
        <v>1513</v>
      </c>
      <c r="F249" s="222">
        <v>4</v>
      </c>
    </row>
    <row r="250" spans="1:6" s="228" customFormat="1" ht="14.25">
      <c r="A250" s="225" t="s">
        <v>128</v>
      </c>
      <c r="B250" s="12" t="s">
        <v>325</v>
      </c>
      <c r="C250" s="12" t="s">
        <v>618</v>
      </c>
      <c r="D250" s="12" t="s">
        <v>1318</v>
      </c>
      <c r="E250" s="12" t="s">
        <v>1514</v>
      </c>
      <c r="F250" s="222">
        <v>3</v>
      </c>
    </row>
    <row r="251" spans="1:6" s="228" customFormat="1" ht="14.25">
      <c r="A251" s="225" t="s">
        <v>164</v>
      </c>
      <c r="B251" s="234" t="s">
        <v>316</v>
      </c>
      <c r="C251" s="234">
        <v>2006</v>
      </c>
      <c r="D251" s="12" t="s">
        <v>1275</v>
      </c>
      <c r="E251" s="12" t="s">
        <v>1515</v>
      </c>
      <c r="F251" s="222">
        <v>2</v>
      </c>
    </row>
    <row r="252" spans="1:6" s="228" customFormat="1" ht="14.25">
      <c r="A252" s="225" t="s">
        <v>165</v>
      </c>
      <c r="B252" s="232" t="s">
        <v>68</v>
      </c>
      <c r="C252" s="232">
        <v>2004</v>
      </c>
      <c r="D252" s="232" t="s">
        <v>1275</v>
      </c>
      <c r="E252" s="12" t="s">
        <v>1516</v>
      </c>
      <c r="F252" s="222">
        <v>1</v>
      </c>
    </row>
    <row r="253" spans="1:5" s="228" customFormat="1" ht="14.25">
      <c r="A253" s="225" t="s">
        <v>166</v>
      </c>
      <c r="B253" s="224" t="s">
        <v>66</v>
      </c>
      <c r="C253" s="224" t="s">
        <v>454</v>
      </c>
      <c r="D253" s="224" t="s">
        <v>1345</v>
      </c>
      <c r="E253" s="224" t="s">
        <v>1517</v>
      </c>
    </row>
    <row r="254" spans="1:5" s="228" customFormat="1" ht="14.25">
      <c r="A254" s="225" t="s">
        <v>167</v>
      </c>
      <c r="B254" s="224" t="s">
        <v>65</v>
      </c>
      <c r="C254" s="224" t="s">
        <v>454</v>
      </c>
      <c r="D254" s="224" t="s">
        <v>1345</v>
      </c>
      <c r="E254" s="12" t="s">
        <v>1518</v>
      </c>
    </row>
    <row r="255" spans="1:5" s="228" customFormat="1" ht="14.25">
      <c r="A255" s="225" t="s">
        <v>13</v>
      </c>
      <c r="B255" s="234" t="s">
        <v>320</v>
      </c>
      <c r="C255" s="234">
        <v>2006</v>
      </c>
      <c r="D255" s="12" t="s">
        <v>1267</v>
      </c>
      <c r="E255" s="12" t="s">
        <v>1519</v>
      </c>
    </row>
    <row r="256" spans="1:5" s="228" customFormat="1" ht="14.25">
      <c r="A256" s="225" t="s">
        <v>14</v>
      </c>
      <c r="B256" s="232" t="s">
        <v>162</v>
      </c>
      <c r="C256" s="232">
        <v>2005</v>
      </c>
      <c r="D256" s="232" t="s">
        <v>1275</v>
      </c>
      <c r="E256" s="224" t="s">
        <v>1520</v>
      </c>
    </row>
    <row r="257" spans="1:5" s="228" customFormat="1" ht="14.25">
      <c r="A257" s="225" t="s">
        <v>16</v>
      </c>
      <c r="B257" s="233" t="s">
        <v>147</v>
      </c>
      <c r="C257" s="234">
        <v>2005</v>
      </c>
      <c r="D257" s="12" t="s">
        <v>1265</v>
      </c>
      <c r="E257" s="224" t="s">
        <v>1521</v>
      </c>
    </row>
    <row r="258" spans="1:5" s="228" customFormat="1" ht="14.25">
      <c r="A258" s="225" t="s">
        <v>17</v>
      </c>
      <c r="B258" s="224" t="s">
        <v>557</v>
      </c>
      <c r="C258" s="224" t="s">
        <v>454</v>
      </c>
      <c r="D258" s="224" t="s">
        <v>1299</v>
      </c>
      <c r="E258" s="12" t="s">
        <v>1522</v>
      </c>
    </row>
    <row r="259" spans="1:5" s="228" customFormat="1" ht="14.25">
      <c r="A259" s="225" t="s">
        <v>18</v>
      </c>
      <c r="B259" s="232" t="s">
        <v>52</v>
      </c>
      <c r="C259" s="232">
        <v>2005</v>
      </c>
      <c r="D259" s="232" t="s">
        <v>1275</v>
      </c>
      <c r="E259" s="224" t="s">
        <v>1523</v>
      </c>
    </row>
    <row r="260" spans="1:5" s="228" customFormat="1" ht="14.25">
      <c r="A260" s="225" t="s">
        <v>19</v>
      </c>
      <c r="B260" s="228" t="s">
        <v>355</v>
      </c>
      <c r="C260" s="228">
        <v>2006</v>
      </c>
      <c r="D260" s="12" t="s">
        <v>1277</v>
      </c>
      <c r="E260" s="12" t="s">
        <v>1524</v>
      </c>
    </row>
    <row r="261" spans="1:5" s="228" customFormat="1" ht="14.25">
      <c r="A261" s="225" t="s">
        <v>20</v>
      </c>
      <c r="B261" s="233" t="s">
        <v>163</v>
      </c>
      <c r="C261" s="234">
        <v>2004</v>
      </c>
      <c r="D261" s="233" t="s">
        <v>1265</v>
      </c>
      <c r="E261" s="224" t="s">
        <v>1525</v>
      </c>
    </row>
    <row r="262" spans="1:5" s="228" customFormat="1" ht="14.25">
      <c r="A262" s="225" t="s">
        <v>21</v>
      </c>
      <c r="B262" s="12" t="s">
        <v>617</v>
      </c>
      <c r="C262" s="12" t="s">
        <v>618</v>
      </c>
      <c r="D262" s="12" t="s">
        <v>1299</v>
      </c>
      <c r="E262" s="12" t="s">
        <v>1526</v>
      </c>
    </row>
    <row r="263" spans="1:5" s="228" customFormat="1" ht="14.25">
      <c r="A263" s="225" t="s">
        <v>22</v>
      </c>
      <c r="B263" s="12" t="s">
        <v>593</v>
      </c>
      <c r="C263" s="12" t="s">
        <v>618</v>
      </c>
      <c r="D263" s="12" t="s">
        <v>1318</v>
      </c>
      <c r="E263" s="12" t="s">
        <v>1527</v>
      </c>
    </row>
    <row r="264" spans="1:5" s="228" customFormat="1" ht="14.25">
      <c r="A264" s="225" t="s">
        <v>23</v>
      </c>
      <c r="B264" s="12" t="s">
        <v>339</v>
      </c>
      <c r="C264" s="234">
        <v>2006</v>
      </c>
      <c r="D264" s="12" t="s">
        <v>1296</v>
      </c>
      <c r="E264" s="12" t="s">
        <v>1528</v>
      </c>
    </row>
    <row r="265" spans="1:5" s="228" customFormat="1" ht="14.25">
      <c r="A265" s="225" t="s">
        <v>24</v>
      </c>
      <c r="B265" s="12" t="s">
        <v>689</v>
      </c>
      <c r="C265" s="12" t="s">
        <v>618</v>
      </c>
      <c r="D265" s="12" t="s">
        <v>1345</v>
      </c>
      <c r="E265" s="12" t="s">
        <v>1529</v>
      </c>
    </row>
    <row r="266" spans="1:5" s="228" customFormat="1" ht="14.25">
      <c r="A266" s="225" t="s">
        <v>25</v>
      </c>
      <c r="B266" s="12" t="s">
        <v>646</v>
      </c>
      <c r="C266" s="12" t="s">
        <v>618</v>
      </c>
      <c r="D266" s="12" t="s">
        <v>1267</v>
      </c>
      <c r="E266" s="12" t="s">
        <v>1530</v>
      </c>
    </row>
    <row r="267" spans="1:5" s="228" customFormat="1" ht="14.25">
      <c r="A267" s="225" t="s">
        <v>26</v>
      </c>
      <c r="B267" s="233" t="s">
        <v>55</v>
      </c>
      <c r="C267" s="234">
        <v>2005</v>
      </c>
      <c r="D267" s="12" t="s">
        <v>1265</v>
      </c>
      <c r="E267" s="224" t="s">
        <v>1531</v>
      </c>
    </row>
    <row r="268" spans="1:5" s="228" customFormat="1" ht="14.25">
      <c r="A268" s="225" t="s">
        <v>27</v>
      </c>
      <c r="B268" s="12" t="s">
        <v>1532</v>
      </c>
      <c r="C268" s="12" t="s">
        <v>454</v>
      </c>
      <c r="D268" s="12" t="s">
        <v>1265</v>
      </c>
      <c r="E268" s="224" t="s">
        <v>1533</v>
      </c>
    </row>
    <row r="269" spans="1:5" s="228" customFormat="1" ht="14.25">
      <c r="A269" s="225" t="s">
        <v>28</v>
      </c>
      <c r="B269" s="223" t="s">
        <v>1490</v>
      </c>
      <c r="C269" s="12" t="s">
        <v>624</v>
      </c>
      <c r="D269" s="12" t="s">
        <v>1277</v>
      </c>
      <c r="E269" s="224" t="s">
        <v>1534</v>
      </c>
    </row>
    <row r="270" spans="1:5" s="228" customFormat="1" ht="14.25">
      <c r="A270" s="225" t="s">
        <v>31</v>
      </c>
      <c r="B270" s="12" t="s">
        <v>1535</v>
      </c>
      <c r="C270" s="228">
        <v>2006</v>
      </c>
      <c r="D270" s="12" t="s">
        <v>1299</v>
      </c>
      <c r="E270" s="12" t="s">
        <v>1536</v>
      </c>
    </row>
    <row r="271" spans="1:5" s="228" customFormat="1" ht="14.25">
      <c r="A271" s="225" t="s">
        <v>32</v>
      </c>
      <c r="B271" s="232" t="s">
        <v>58</v>
      </c>
      <c r="C271" s="232">
        <v>2005</v>
      </c>
      <c r="D271" s="232" t="s">
        <v>1275</v>
      </c>
      <c r="E271" s="224" t="s">
        <v>1537</v>
      </c>
    </row>
    <row r="272" spans="1:5" s="228" customFormat="1" ht="14.25">
      <c r="A272" s="225" t="s">
        <v>33</v>
      </c>
      <c r="B272" s="223" t="s">
        <v>342</v>
      </c>
      <c r="C272" s="12" t="s">
        <v>624</v>
      </c>
      <c r="D272" s="12" t="s">
        <v>1277</v>
      </c>
      <c r="E272" s="224" t="s">
        <v>1538</v>
      </c>
    </row>
    <row r="273" spans="1:5" s="228" customFormat="1" ht="14.25">
      <c r="A273" s="225" t="s">
        <v>34</v>
      </c>
      <c r="B273" s="234" t="s">
        <v>370</v>
      </c>
      <c r="C273" s="234">
        <v>2006</v>
      </c>
      <c r="D273" s="12" t="s">
        <v>1303</v>
      </c>
      <c r="E273" s="12" t="s">
        <v>1539</v>
      </c>
    </row>
    <row r="274" spans="1:5" s="228" customFormat="1" ht="14.25">
      <c r="A274" s="225" t="s">
        <v>35</v>
      </c>
      <c r="B274" s="223" t="s">
        <v>148</v>
      </c>
      <c r="C274" s="12" t="s">
        <v>624</v>
      </c>
      <c r="D274" s="12" t="s">
        <v>1318</v>
      </c>
      <c r="E274" s="224" t="s">
        <v>1540</v>
      </c>
    </row>
    <row r="275" spans="1:5" s="228" customFormat="1" ht="14.25">
      <c r="A275" s="225" t="s">
        <v>45</v>
      </c>
      <c r="B275" s="232" t="s">
        <v>161</v>
      </c>
      <c r="C275" s="232">
        <v>2005</v>
      </c>
      <c r="D275" s="232" t="s">
        <v>1275</v>
      </c>
      <c r="E275" s="224" t="s">
        <v>1541</v>
      </c>
    </row>
    <row r="276" spans="1:5" s="228" customFormat="1" ht="14.25">
      <c r="A276" s="225" t="s">
        <v>50</v>
      </c>
      <c r="B276" s="224" t="s">
        <v>727</v>
      </c>
      <c r="C276" s="224" t="s">
        <v>454</v>
      </c>
      <c r="D276" s="224" t="s">
        <v>1272</v>
      </c>
      <c r="E276" s="224" t="s">
        <v>1542</v>
      </c>
    </row>
    <row r="277" spans="1:5" s="228" customFormat="1" ht="14.25">
      <c r="A277" s="225" t="s">
        <v>72</v>
      </c>
      <c r="B277" s="12" t="s">
        <v>699</v>
      </c>
      <c r="C277" s="12" t="s">
        <v>618</v>
      </c>
      <c r="D277" s="12" t="s">
        <v>1296</v>
      </c>
      <c r="E277" s="12" t="s">
        <v>1543</v>
      </c>
    </row>
    <row r="278" spans="1:5" s="228" customFormat="1" ht="14.25">
      <c r="A278" s="225" t="s">
        <v>73</v>
      </c>
      <c r="B278" s="233" t="s">
        <v>158</v>
      </c>
      <c r="C278" s="234">
        <v>2004</v>
      </c>
      <c r="D278" s="12" t="s">
        <v>1267</v>
      </c>
      <c r="E278" s="224" t="s">
        <v>1544</v>
      </c>
    </row>
    <row r="279" spans="1:5" s="228" customFormat="1" ht="14.25">
      <c r="A279" s="225" t="s">
        <v>74</v>
      </c>
      <c r="B279" s="232" t="s">
        <v>1501</v>
      </c>
      <c r="C279" s="232">
        <v>2005</v>
      </c>
      <c r="D279" s="224" t="s">
        <v>1288</v>
      </c>
      <c r="E279" s="224" t="s">
        <v>1545</v>
      </c>
    </row>
    <row r="280" spans="1:5" s="228" customFormat="1" ht="14.25">
      <c r="A280" s="225" t="s">
        <v>75</v>
      </c>
      <c r="B280" s="12" t="s">
        <v>806</v>
      </c>
      <c r="C280" s="12" t="s">
        <v>618</v>
      </c>
      <c r="D280" s="12" t="s">
        <v>1267</v>
      </c>
      <c r="E280" s="12" t="s">
        <v>1546</v>
      </c>
    </row>
    <row r="281" spans="1:5" s="228" customFormat="1" ht="14.25">
      <c r="A281" s="232"/>
      <c r="B281" s="233"/>
      <c r="C281" s="234"/>
      <c r="D281" s="233"/>
      <c r="E281" s="224"/>
    </row>
    <row r="282" spans="1:5" s="228" customFormat="1" ht="15">
      <c r="A282" s="235" t="s">
        <v>1547</v>
      </c>
      <c r="E282" s="224"/>
    </row>
    <row r="283" spans="1:6" s="228" customFormat="1" ht="14.25">
      <c r="A283" s="225" t="s">
        <v>0</v>
      </c>
      <c r="B283" s="12" t="s">
        <v>63</v>
      </c>
      <c r="C283" s="12" t="s">
        <v>454</v>
      </c>
      <c r="D283" s="12" t="s">
        <v>1345</v>
      </c>
      <c r="E283" s="12" t="s">
        <v>1548</v>
      </c>
      <c r="F283" s="222">
        <v>11</v>
      </c>
    </row>
    <row r="284" spans="1:6" s="228" customFormat="1" ht="14.25">
      <c r="A284" s="225" t="s">
        <v>122</v>
      </c>
      <c r="B284" s="228" t="s">
        <v>486</v>
      </c>
      <c r="C284" s="12" t="s">
        <v>454</v>
      </c>
      <c r="D284" s="12" t="s">
        <v>1345</v>
      </c>
      <c r="E284" s="12" t="s">
        <v>1549</v>
      </c>
      <c r="F284" s="222">
        <v>9</v>
      </c>
    </row>
    <row r="285" spans="1:6" s="228" customFormat="1" ht="14.25">
      <c r="A285" s="225" t="s">
        <v>123</v>
      </c>
      <c r="B285" s="12" t="s">
        <v>1510</v>
      </c>
      <c r="C285" s="12" t="s">
        <v>454</v>
      </c>
      <c r="D285" s="12" t="s">
        <v>1318</v>
      </c>
      <c r="E285" s="12" t="s">
        <v>1550</v>
      </c>
      <c r="F285" s="222">
        <v>8</v>
      </c>
    </row>
    <row r="286" spans="1:6" s="228" customFormat="1" ht="14.25">
      <c r="A286" s="225" t="s">
        <v>124</v>
      </c>
      <c r="B286" s="234" t="s">
        <v>54</v>
      </c>
      <c r="C286" s="234">
        <v>2005</v>
      </c>
      <c r="D286" s="12" t="s">
        <v>1345</v>
      </c>
      <c r="E286" s="12" t="s">
        <v>1551</v>
      </c>
      <c r="F286" s="222">
        <v>7</v>
      </c>
    </row>
    <row r="287" spans="1:6" s="228" customFormat="1" ht="14.25">
      <c r="A287" s="225" t="s">
        <v>125</v>
      </c>
      <c r="B287" s="12" t="s">
        <v>146</v>
      </c>
      <c r="C287" s="12" t="s">
        <v>454</v>
      </c>
      <c r="D287" s="12" t="s">
        <v>1265</v>
      </c>
      <c r="E287" s="12" t="s">
        <v>1552</v>
      </c>
      <c r="F287" s="222">
        <v>6</v>
      </c>
    </row>
    <row r="288" spans="1:6" s="228" customFormat="1" ht="14.25">
      <c r="A288" s="225" t="s">
        <v>126</v>
      </c>
      <c r="B288" s="12" t="s">
        <v>67</v>
      </c>
      <c r="C288" s="12" t="s">
        <v>454</v>
      </c>
      <c r="D288" s="12" t="s">
        <v>1265</v>
      </c>
      <c r="E288" s="12" t="s">
        <v>1553</v>
      </c>
      <c r="F288" s="222">
        <v>5</v>
      </c>
    </row>
    <row r="289" spans="1:6" s="228" customFormat="1" ht="14.25">
      <c r="A289" s="225" t="s">
        <v>127</v>
      </c>
      <c r="B289" s="234" t="s">
        <v>69</v>
      </c>
      <c r="C289" s="234">
        <v>2004</v>
      </c>
      <c r="D289" s="234" t="s">
        <v>1275</v>
      </c>
      <c r="E289" s="12" t="s">
        <v>1554</v>
      </c>
      <c r="F289" s="222">
        <v>4</v>
      </c>
    </row>
    <row r="290" spans="1:6" s="228" customFormat="1" ht="14.25">
      <c r="A290" s="225" t="s">
        <v>128</v>
      </c>
      <c r="B290" s="12" t="s">
        <v>1460</v>
      </c>
      <c r="C290" s="12" t="s">
        <v>624</v>
      </c>
      <c r="D290" s="12" t="s">
        <v>1267</v>
      </c>
      <c r="E290" s="12" t="s">
        <v>1555</v>
      </c>
      <c r="F290" s="222">
        <v>3</v>
      </c>
    </row>
    <row r="291" spans="1:6" s="228" customFormat="1" ht="14.25">
      <c r="A291" s="225" t="s">
        <v>164</v>
      </c>
      <c r="B291" s="12" t="s">
        <v>557</v>
      </c>
      <c r="C291" s="12" t="s">
        <v>454</v>
      </c>
      <c r="D291" s="12" t="s">
        <v>1299</v>
      </c>
      <c r="E291" s="12" t="s">
        <v>1556</v>
      </c>
      <c r="F291" s="222">
        <v>2</v>
      </c>
    </row>
    <row r="292" spans="1:6" s="228" customFormat="1" ht="14.25">
      <c r="A292" s="225" t="s">
        <v>165</v>
      </c>
      <c r="B292" s="12" t="s">
        <v>1458</v>
      </c>
      <c r="C292" s="12" t="s">
        <v>454</v>
      </c>
      <c r="D292" s="12" t="s">
        <v>1275</v>
      </c>
      <c r="E292" s="12" t="s">
        <v>1386</v>
      </c>
      <c r="F292" s="222">
        <v>1</v>
      </c>
    </row>
    <row r="293" spans="1:5" s="228" customFormat="1" ht="14.25">
      <c r="A293" s="225" t="s">
        <v>166</v>
      </c>
      <c r="B293" s="12" t="s">
        <v>1470</v>
      </c>
      <c r="C293" s="12" t="s">
        <v>624</v>
      </c>
      <c r="D293" s="12" t="s">
        <v>1267</v>
      </c>
      <c r="E293" s="12" t="s">
        <v>1386</v>
      </c>
    </row>
    <row r="294" spans="1:5" s="228" customFormat="1" ht="14.25">
      <c r="A294" s="225" t="s">
        <v>167</v>
      </c>
      <c r="B294" s="234" t="s">
        <v>149</v>
      </c>
      <c r="C294" s="234">
        <v>2005</v>
      </c>
      <c r="D294" s="234" t="s">
        <v>1303</v>
      </c>
      <c r="E294" s="12" t="s">
        <v>1557</v>
      </c>
    </row>
    <row r="295" spans="1:5" s="228" customFormat="1" ht="14.25">
      <c r="A295" s="225" t="s">
        <v>13</v>
      </c>
      <c r="B295" s="228" t="s">
        <v>552</v>
      </c>
      <c r="C295" s="12" t="s">
        <v>454</v>
      </c>
      <c r="D295" s="12" t="s">
        <v>1265</v>
      </c>
      <c r="E295" s="12" t="s">
        <v>1558</v>
      </c>
    </row>
    <row r="296" spans="1:5" s="228" customFormat="1" ht="14.25">
      <c r="A296" s="225" t="s">
        <v>14</v>
      </c>
      <c r="B296" s="234" t="s">
        <v>55</v>
      </c>
      <c r="C296" s="234">
        <v>2005</v>
      </c>
      <c r="D296" s="12" t="s">
        <v>1265</v>
      </c>
      <c r="E296" s="12" t="s">
        <v>1390</v>
      </c>
    </row>
    <row r="297" spans="1:5" s="228" customFormat="1" ht="14.25">
      <c r="A297" s="225" t="s">
        <v>16</v>
      </c>
      <c r="B297" s="12" t="s">
        <v>382</v>
      </c>
      <c r="C297" s="12" t="s">
        <v>624</v>
      </c>
      <c r="D297" s="12" t="s">
        <v>1277</v>
      </c>
      <c r="E297" s="12" t="s">
        <v>1559</v>
      </c>
    </row>
    <row r="298" spans="1:5" s="228" customFormat="1" ht="14.25">
      <c r="A298" s="225" t="s">
        <v>17</v>
      </c>
      <c r="B298" s="12" t="s">
        <v>1560</v>
      </c>
      <c r="C298" s="12" t="s">
        <v>624</v>
      </c>
      <c r="D298" s="12" t="s">
        <v>1277</v>
      </c>
      <c r="E298" s="12" t="s">
        <v>1561</v>
      </c>
    </row>
    <row r="299" spans="1:5" s="228" customFormat="1" ht="14.25">
      <c r="A299" s="225" t="s">
        <v>18</v>
      </c>
      <c r="B299" s="234" t="s">
        <v>53</v>
      </c>
      <c r="C299" s="234">
        <v>2005</v>
      </c>
      <c r="D299" s="234" t="s">
        <v>1275</v>
      </c>
      <c r="E299" s="12" t="s">
        <v>1561</v>
      </c>
    </row>
    <row r="300" spans="1:5" s="228" customFormat="1" ht="14.25">
      <c r="A300" s="225" t="s">
        <v>19</v>
      </c>
      <c r="B300" s="234" t="s">
        <v>1474</v>
      </c>
      <c r="C300" s="234">
        <v>2004</v>
      </c>
      <c r="D300" s="12" t="s">
        <v>1475</v>
      </c>
      <c r="E300" s="12" t="s">
        <v>1392</v>
      </c>
    </row>
    <row r="301" spans="1:5" s="228" customFormat="1" ht="14.25">
      <c r="A301" s="225" t="s">
        <v>20</v>
      </c>
      <c r="B301" s="12" t="s">
        <v>506</v>
      </c>
      <c r="C301" s="12" t="s">
        <v>454</v>
      </c>
      <c r="D301" s="12" t="s">
        <v>1277</v>
      </c>
      <c r="E301" s="12" t="s">
        <v>1562</v>
      </c>
    </row>
    <row r="302" spans="1:5" s="228" customFormat="1" ht="14.25">
      <c r="A302" s="225" t="s">
        <v>21</v>
      </c>
      <c r="B302" s="234" t="s">
        <v>682</v>
      </c>
      <c r="C302" s="234">
        <v>2005</v>
      </c>
      <c r="D302" s="234" t="s">
        <v>1303</v>
      </c>
      <c r="E302" s="12" t="s">
        <v>1394</v>
      </c>
    </row>
    <row r="303" spans="1:5" s="228" customFormat="1" ht="14.25">
      <c r="A303" s="225" t="s">
        <v>22</v>
      </c>
      <c r="B303" s="12" t="s">
        <v>170</v>
      </c>
      <c r="C303" s="12" t="s">
        <v>454</v>
      </c>
      <c r="D303" s="12" t="s">
        <v>1299</v>
      </c>
      <c r="E303" s="12" t="s">
        <v>1563</v>
      </c>
    </row>
    <row r="304" spans="1:5" s="228" customFormat="1" ht="14.25">
      <c r="A304" s="225" t="s">
        <v>23</v>
      </c>
      <c r="B304" s="223" t="s">
        <v>380</v>
      </c>
      <c r="C304" s="12" t="s">
        <v>618</v>
      </c>
      <c r="D304" s="12" t="s">
        <v>1277</v>
      </c>
      <c r="E304" s="224" t="s">
        <v>1564</v>
      </c>
    </row>
    <row r="305" spans="1:5" s="228" customFormat="1" ht="14.25">
      <c r="A305" s="225" t="s">
        <v>24</v>
      </c>
      <c r="B305" s="12" t="s">
        <v>334</v>
      </c>
      <c r="C305" s="12" t="s">
        <v>624</v>
      </c>
      <c r="D305" s="12" t="s">
        <v>1267</v>
      </c>
      <c r="E305" s="12" t="s">
        <v>1565</v>
      </c>
    </row>
    <row r="306" spans="1:5" s="228" customFormat="1" ht="14.25">
      <c r="A306" s="225" t="s">
        <v>25</v>
      </c>
      <c r="B306" s="12" t="s">
        <v>368</v>
      </c>
      <c r="C306" s="12" t="s">
        <v>454</v>
      </c>
      <c r="D306" s="12" t="s">
        <v>1277</v>
      </c>
      <c r="E306" s="12" t="s">
        <v>1565</v>
      </c>
    </row>
    <row r="307" spans="1:5" s="228" customFormat="1" ht="14.25">
      <c r="A307" s="225" t="s">
        <v>26</v>
      </c>
      <c r="B307" s="12" t="s">
        <v>514</v>
      </c>
      <c r="C307" s="12" t="s">
        <v>454</v>
      </c>
      <c r="D307" s="12" t="s">
        <v>1277</v>
      </c>
      <c r="E307" s="224" t="s">
        <v>1566</v>
      </c>
    </row>
    <row r="308" spans="1:5" s="228" customFormat="1" ht="14.25">
      <c r="A308" s="225" t="s">
        <v>27</v>
      </c>
      <c r="B308" s="12" t="s">
        <v>378</v>
      </c>
      <c r="C308" s="12" t="s">
        <v>624</v>
      </c>
      <c r="D308" s="12" t="s">
        <v>1345</v>
      </c>
      <c r="E308" s="224" t="s">
        <v>1567</v>
      </c>
    </row>
    <row r="309" spans="1:5" s="228" customFormat="1" ht="14.25">
      <c r="A309" s="225" t="s">
        <v>28</v>
      </c>
      <c r="B309" s="12" t="s">
        <v>1535</v>
      </c>
      <c r="C309" s="228">
        <v>2006</v>
      </c>
      <c r="D309" s="12" t="s">
        <v>1299</v>
      </c>
      <c r="E309" s="224" t="s">
        <v>1400</v>
      </c>
    </row>
    <row r="310" spans="1:5" s="228" customFormat="1" ht="14.25">
      <c r="A310" s="225" t="s">
        <v>31</v>
      </c>
      <c r="B310" s="12" t="s">
        <v>1473</v>
      </c>
      <c r="C310" s="12" t="s">
        <v>624</v>
      </c>
      <c r="D310" s="12" t="s">
        <v>1265</v>
      </c>
      <c r="E310" s="12" t="s">
        <v>1401</v>
      </c>
    </row>
    <row r="311" spans="1:5" s="228" customFormat="1" ht="14.25">
      <c r="A311" s="225" t="s">
        <v>32</v>
      </c>
      <c r="B311" s="12" t="s">
        <v>57</v>
      </c>
      <c r="C311" s="12" t="s">
        <v>624</v>
      </c>
      <c r="D311" s="12" t="s">
        <v>1288</v>
      </c>
      <c r="E311" s="12" t="s">
        <v>1404</v>
      </c>
    </row>
    <row r="312" spans="1:5" s="228" customFormat="1" ht="14.25">
      <c r="A312" s="225" t="s">
        <v>33</v>
      </c>
      <c r="B312" s="234" t="s">
        <v>60</v>
      </c>
      <c r="C312" s="234">
        <v>2005</v>
      </c>
      <c r="D312" s="234" t="s">
        <v>1303</v>
      </c>
      <c r="E312" s="12" t="s">
        <v>1568</v>
      </c>
    </row>
    <row r="313" spans="1:5" s="228" customFormat="1" ht="14.25">
      <c r="A313" s="225" t="s">
        <v>34</v>
      </c>
      <c r="B313" s="12" t="s">
        <v>840</v>
      </c>
      <c r="C313" s="12" t="s">
        <v>454</v>
      </c>
      <c r="D313" s="12" t="s">
        <v>1272</v>
      </c>
      <c r="E313" s="12" t="s">
        <v>1569</v>
      </c>
    </row>
    <row r="314" spans="1:5" s="228" customFormat="1" ht="14.25">
      <c r="A314" s="225" t="s">
        <v>35</v>
      </c>
      <c r="B314" s="12" t="s">
        <v>748</v>
      </c>
      <c r="C314" s="12" t="s">
        <v>618</v>
      </c>
      <c r="D314" s="12" t="s">
        <v>1267</v>
      </c>
      <c r="E314" s="224" t="s">
        <v>1570</v>
      </c>
    </row>
    <row r="315" spans="1:5" s="228" customFormat="1" ht="14.25">
      <c r="A315" s="225" t="s">
        <v>45</v>
      </c>
      <c r="B315" s="12" t="s">
        <v>1499</v>
      </c>
      <c r="C315" s="12" t="s">
        <v>624</v>
      </c>
      <c r="D315" s="12" t="s">
        <v>1267</v>
      </c>
      <c r="E315" s="12" t="s">
        <v>1571</v>
      </c>
    </row>
    <row r="316" spans="1:5" s="228" customFormat="1" ht="14.25">
      <c r="A316" s="225"/>
      <c r="B316" s="12"/>
      <c r="C316" s="12"/>
      <c r="D316" s="12"/>
      <c r="E316" s="12"/>
    </row>
    <row r="317" spans="1:5" s="228" customFormat="1" ht="15">
      <c r="A317" s="235" t="s">
        <v>1572</v>
      </c>
      <c r="E317" s="224"/>
    </row>
    <row r="318" spans="1:6" s="228" customFormat="1" ht="14.25">
      <c r="A318" s="225" t="s">
        <v>0</v>
      </c>
      <c r="B318" s="224" t="s">
        <v>1237</v>
      </c>
      <c r="C318" s="224" t="s">
        <v>454</v>
      </c>
      <c r="D318" s="224" t="s">
        <v>1318</v>
      </c>
      <c r="E318" s="224" t="s">
        <v>1573</v>
      </c>
      <c r="F318" s="222">
        <v>11</v>
      </c>
    </row>
    <row r="319" spans="1:6" s="228" customFormat="1" ht="14.25">
      <c r="A319" s="225" t="s">
        <v>122</v>
      </c>
      <c r="B319" s="232" t="s">
        <v>311</v>
      </c>
      <c r="C319" s="232">
        <v>2006</v>
      </c>
      <c r="D319" s="12" t="s">
        <v>1318</v>
      </c>
      <c r="E319" s="12" t="s">
        <v>1574</v>
      </c>
      <c r="F319" s="222">
        <v>9</v>
      </c>
    </row>
    <row r="320" spans="1:6" s="228" customFormat="1" ht="14.25">
      <c r="A320" s="225" t="s">
        <v>123</v>
      </c>
      <c r="B320" s="12" t="s">
        <v>64</v>
      </c>
      <c r="C320" s="12" t="s">
        <v>454</v>
      </c>
      <c r="D320" s="12" t="s">
        <v>1345</v>
      </c>
      <c r="E320" s="224" t="s">
        <v>1575</v>
      </c>
      <c r="F320" s="222">
        <v>8</v>
      </c>
    </row>
    <row r="321" spans="1:6" s="228" customFormat="1" ht="14.25">
      <c r="A321" s="225" t="s">
        <v>124</v>
      </c>
      <c r="B321" s="234" t="s">
        <v>61</v>
      </c>
      <c r="C321" s="234">
        <v>2004</v>
      </c>
      <c r="D321" s="234" t="s">
        <v>1275</v>
      </c>
      <c r="E321" s="224" t="s">
        <v>1576</v>
      </c>
      <c r="F321" s="222">
        <v>7</v>
      </c>
    </row>
    <row r="322" spans="1:6" s="228" customFormat="1" ht="14.25">
      <c r="A322" s="225" t="s">
        <v>125</v>
      </c>
      <c r="B322" s="224" t="s">
        <v>160</v>
      </c>
      <c r="C322" s="224" t="s">
        <v>454</v>
      </c>
      <c r="D322" s="224" t="s">
        <v>1318</v>
      </c>
      <c r="E322" s="224" t="s">
        <v>1577</v>
      </c>
      <c r="F322" s="222">
        <v>6</v>
      </c>
    </row>
    <row r="323" spans="1:6" s="228" customFormat="1" ht="14.25">
      <c r="A323" s="225" t="s">
        <v>126</v>
      </c>
      <c r="B323" s="224" t="s">
        <v>1560</v>
      </c>
      <c r="C323" s="224" t="s">
        <v>624</v>
      </c>
      <c r="D323" s="224" t="s">
        <v>1277</v>
      </c>
      <c r="E323" s="224" t="s">
        <v>1578</v>
      </c>
      <c r="F323" s="222">
        <v>5</v>
      </c>
    </row>
    <row r="324" spans="1:6" s="228" customFormat="1" ht="14.25">
      <c r="A324" s="225" t="s">
        <v>127</v>
      </c>
      <c r="B324" s="224" t="s">
        <v>146</v>
      </c>
      <c r="C324" s="224" t="s">
        <v>454</v>
      </c>
      <c r="D324" s="224" t="s">
        <v>1265</v>
      </c>
      <c r="E324" s="224" t="s">
        <v>1579</v>
      </c>
      <c r="F324" s="222">
        <v>4</v>
      </c>
    </row>
    <row r="325" spans="1:6" s="228" customFormat="1" ht="14.25">
      <c r="A325" s="225" t="s">
        <v>128</v>
      </c>
      <c r="B325" s="12" t="s">
        <v>65</v>
      </c>
      <c r="C325" s="12" t="s">
        <v>454</v>
      </c>
      <c r="D325" s="12" t="s">
        <v>1345</v>
      </c>
      <c r="E325" s="224" t="s">
        <v>1580</v>
      </c>
      <c r="F325" s="222">
        <v>3</v>
      </c>
    </row>
    <row r="326" spans="1:6" s="228" customFormat="1" ht="14.25">
      <c r="A326" s="225" t="s">
        <v>164</v>
      </c>
      <c r="B326" s="12" t="s">
        <v>380</v>
      </c>
      <c r="C326" s="12" t="s">
        <v>618</v>
      </c>
      <c r="D326" s="12" t="s">
        <v>1277</v>
      </c>
      <c r="E326" s="12" t="s">
        <v>1581</v>
      </c>
      <c r="F326" s="222">
        <v>2</v>
      </c>
    </row>
    <row r="327" spans="1:6" s="228" customFormat="1" ht="14.25">
      <c r="A327" s="225" t="s">
        <v>165</v>
      </c>
      <c r="B327" s="225" t="s">
        <v>486</v>
      </c>
      <c r="C327" s="224" t="s">
        <v>454</v>
      </c>
      <c r="D327" s="224" t="s">
        <v>1345</v>
      </c>
      <c r="E327" s="224" t="s">
        <v>1582</v>
      </c>
      <c r="F327" s="222">
        <v>1</v>
      </c>
    </row>
    <row r="328" spans="1:5" s="228" customFormat="1" ht="14.25">
      <c r="A328" s="225" t="s">
        <v>166</v>
      </c>
      <c r="B328" s="234" t="s">
        <v>316</v>
      </c>
      <c r="C328" s="234">
        <v>2006</v>
      </c>
      <c r="D328" s="12" t="s">
        <v>1275</v>
      </c>
      <c r="E328" s="12" t="s">
        <v>1583</v>
      </c>
    </row>
    <row r="329" spans="1:5" s="228" customFormat="1" ht="14.25">
      <c r="A329" s="225" t="s">
        <v>167</v>
      </c>
      <c r="B329" s="224" t="s">
        <v>148</v>
      </c>
      <c r="C329" s="224" t="s">
        <v>624</v>
      </c>
      <c r="D329" s="224" t="s">
        <v>1318</v>
      </c>
      <c r="E329" s="224" t="s">
        <v>1584</v>
      </c>
    </row>
    <row r="330" spans="1:5" s="228" customFormat="1" ht="14.25">
      <c r="A330" s="225" t="s">
        <v>13</v>
      </c>
      <c r="B330" s="12" t="s">
        <v>727</v>
      </c>
      <c r="C330" s="12" t="s">
        <v>454</v>
      </c>
      <c r="D330" s="12" t="s">
        <v>1272</v>
      </c>
      <c r="E330" s="224" t="s">
        <v>1585</v>
      </c>
    </row>
    <row r="331" spans="1:5" s="228" customFormat="1" ht="14.25">
      <c r="A331" s="225" t="s">
        <v>14</v>
      </c>
      <c r="B331" s="234" t="s">
        <v>1586</v>
      </c>
      <c r="C331" s="234">
        <v>2005</v>
      </c>
      <c r="D331" s="234" t="s">
        <v>1275</v>
      </c>
      <c r="E331" s="224" t="s">
        <v>1587</v>
      </c>
    </row>
    <row r="332" spans="1:5" s="228" customFormat="1" ht="14.25">
      <c r="A332" s="225" t="s">
        <v>16</v>
      </c>
      <c r="B332" s="232" t="s">
        <v>147</v>
      </c>
      <c r="C332" s="232">
        <v>2005</v>
      </c>
      <c r="D332" s="224" t="s">
        <v>1265</v>
      </c>
      <c r="E332" s="224" t="s">
        <v>1588</v>
      </c>
    </row>
    <row r="333" spans="1:5" s="228" customFormat="1" ht="14.25">
      <c r="A333" s="225" t="s">
        <v>17</v>
      </c>
      <c r="B333" s="12" t="s">
        <v>66</v>
      </c>
      <c r="C333" s="12" t="s">
        <v>454</v>
      </c>
      <c r="D333" s="12" t="s">
        <v>1345</v>
      </c>
      <c r="E333" s="224" t="s">
        <v>1589</v>
      </c>
    </row>
    <row r="334" spans="1:5" s="228" customFormat="1" ht="14.25">
      <c r="A334" s="225" t="s">
        <v>18</v>
      </c>
      <c r="B334" s="232" t="s">
        <v>1468</v>
      </c>
      <c r="C334" s="232">
        <v>2006</v>
      </c>
      <c r="D334" s="12" t="s">
        <v>1299</v>
      </c>
      <c r="E334" s="12" t="s">
        <v>1590</v>
      </c>
    </row>
    <row r="335" spans="1:5" s="228" customFormat="1" ht="14.25">
      <c r="A335" s="225" t="s">
        <v>19</v>
      </c>
      <c r="B335" s="12" t="s">
        <v>57</v>
      </c>
      <c r="C335" s="12" t="s">
        <v>624</v>
      </c>
      <c r="D335" s="12" t="s">
        <v>1288</v>
      </c>
      <c r="E335" s="224" t="s">
        <v>1590</v>
      </c>
    </row>
    <row r="336" spans="1:5" s="228" customFormat="1" ht="14.25">
      <c r="A336" s="225" t="s">
        <v>20</v>
      </c>
      <c r="B336" s="232" t="s">
        <v>53</v>
      </c>
      <c r="C336" s="232">
        <v>2005</v>
      </c>
      <c r="D336" s="232" t="s">
        <v>1275</v>
      </c>
      <c r="E336" s="224" t="s">
        <v>1591</v>
      </c>
    </row>
    <row r="337" spans="1:5" s="228" customFormat="1" ht="14.25">
      <c r="A337" s="225" t="s">
        <v>21</v>
      </c>
      <c r="B337" s="12" t="s">
        <v>378</v>
      </c>
      <c r="C337" s="12" t="s">
        <v>624</v>
      </c>
      <c r="D337" s="12" t="s">
        <v>1345</v>
      </c>
      <c r="E337" s="224" t="s">
        <v>1592</v>
      </c>
    </row>
    <row r="338" spans="1:5" s="228" customFormat="1" ht="14.25">
      <c r="A338" s="225" t="s">
        <v>22</v>
      </c>
      <c r="B338" s="232" t="s">
        <v>415</v>
      </c>
      <c r="C338" s="232">
        <v>2004</v>
      </c>
      <c r="D338" s="224" t="s">
        <v>1277</v>
      </c>
      <c r="E338" s="224" t="s">
        <v>1593</v>
      </c>
    </row>
    <row r="339" spans="1:5" s="228" customFormat="1" ht="14.25">
      <c r="A339" s="225" t="s">
        <v>23</v>
      </c>
      <c r="B339" s="232" t="s">
        <v>163</v>
      </c>
      <c r="C339" s="232">
        <v>2004</v>
      </c>
      <c r="D339" s="232" t="s">
        <v>1265</v>
      </c>
      <c r="E339" s="224" t="s">
        <v>1594</v>
      </c>
    </row>
    <row r="340" spans="1:5" s="228" customFormat="1" ht="14.25">
      <c r="A340" s="225" t="s">
        <v>24</v>
      </c>
      <c r="B340" s="224" t="s">
        <v>593</v>
      </c>
      <c r="C340" s="224" t="s">
        <v>618</v>
      </c>
      <c r="D340" s="224" t="s">
        <v>1318</v>
      </c>
      <c r="E340" s="12" t="s">
        <v>1595</v>
      </c>
    </row>
    <row r="341" spans="1:5" s="228" customFormat="1" ht="14.25">
      <c r="A341" s="225" t="s">
        <v>25</v>
      </c>
      <c r="B341" s="12" t="s">
        <v>646</v>
      </c>
      <c r="C341" s="12" t="s">
        <v>618</v>
      </c>
      <c r="D341" s="12" t="s">
        <v>1267</v>
      </c>
      <c r="E341" s="12" t="s">
        <v>1596</v>
      </c>
    </row>
    <row r="342" spans="1:5" s="228" customFormat="1" ht="14.25">
      <c r="A342" s="225" t="s">
        <v>26</v>
      </c>
      <c r="B342" s="224" t="s">
        <v>56</v>
      </c>
      <c r="C342" s="224" t="s">
        <v>624</v>
      </c>
      <c r="D342" s="224" t="s">
        <v>1345</v>
      </c>
      <c r="E342" s="224" t="s">
        <v>1597</v>
      </c>
    </row>
    <row r="343" spans="1:5" s="228" customFormat="1" ht="14.25">
      <c r="A343" s="225" t="s">
        <v>27</v>
      </c>
      <c r="B343" s="232" t="s">
        <v>158</v>
      </c>
      <c r="C343" s="232">
        <v>2004</v>
      </c>
      <c r="D343" s="224" t="s">
        <v>1267</v>
      </c>
      <c r="E343" s="224" t="s">
        <v>1598</v>
      </c>
    </row>
    <row r="344" spans="1:6" s="228" customFormat="1" ht="14.25">
      <c r="A344" s="225" t="s">
        <v>28</v>
      </c>
      <c r="B344" s="232" t="s">
        <v>59</v>
      </c>
      <c r="C344" s="232">
        <v>2005</v>
      </c>
      <c r="D344" s="232" t="s">
        <v>1303</v>
      </c>
      <c r="E344" s="224" t="s">
        <v>1599</v>
      </c>
      <c r="F344" s="225"/>
    </row>
    <row r="345" spans="1:5" s="228" customFormat="1" ht="14.25">
      <c r="A345" s="225" t="s">
        <v>31</v>
      </c>
      <c r="B345" s="234" t="s">
        <v>387</v>
      </c>
      <c r="C345" s="234">
        <v>2006</v>
      </c>
      <c r="D345" s="12" t="s">
        <v>1303</v>
      </c>
      <c r="E345" s="12" t="s">
        <v>1600</v>
      </c>
    </row>
    <row r="346" spans="1:5" s="228" customFormat="1" ht="14.25">
      <c r="A346" s="225" t="s">
        <v>32</v>
      </c>
      <c r="B346" s="12" t="s">
        <v>824</v>
      </c>
      <c r="C346" s="12" t="s">
        <v>618</v>
      </c>
      <c r="D346" s="12" t="s">
        <v>1272</v>
      </c>
      <c r="E346" s="12" t="s">
        <v>1601</v>
      </c>
    </row>
    <row r="347" spans="1:5" s="228" customFormat="1" ht="14.25">
      <c r="A347" s="225" t="s">
        <v>33</v>
      </c>
      <c r="B347" s="234" t="s">
        <v>162</v>
      </c>
      <c r="C347" s="234">
        <v>2005</v>
      </c>
      <c r="D347" s="234" t="s">
        <v>1275</v>
      </c>
      <c r="E347" s="224" t="s">
        <v>1602</v>
      </c>
    </row>
    <row r="348" spans="1:5" s="228" customFormat="1" ht="14.25">
      <c r="A348" s="225" t="s">
        <v>34</v>
      </c>
      <c r="B348" s="234" t="s">
        <v>372</v>
      </c>
      <c r="C348" s="234">
        <v>2006</v>
      </c>
      <c r="D348" s="12" t="s">
        <v>1296</v>
      </c>
      <c r="E348" s="12" t="s">
        <v>1603</v>
      </c>
    </row>
    <row r="349" spans="1:5" s="228" customFormat="1" ht="14.25">
      <c r="A349" s="225" t="s">
        <v>35</v>
      </c>
      <c r="B349" s="12" t="s">
        <v>1604</v>
      </c>
      <c r="C349" s="12" t="s">
        <v>618</v>
      </c>
      <c r="D349" s="12" t="s">
        <v>1318</v>
      </c>
      <c r="E349" s="12" t="s">
        <v>1605</v>
      </c>
    </row>
    <row r="350" spans="1:5" s="228" customFormat="1" ht="14.25">
      <c r="A350" s="225" t="s">
        <v>45</v>
      </c>
      <c r="B350" s="12" t="s">
        <v>806</v>
      </c>
      <c r="C350" s="12" t="s">
        <v>618</v>
      </c>
      <c r="D350" s="12" t="s">
        <v>1267</v>
      </c>
      <c r="E350" s="12" t="s">
        <v>1606</v>
      </c>
    </row>
    <row r="351" spans="1:5" s="228" customFormat="1" ht="14.25">
      <c r="A351" s="225" t="s">
        <v>50</v>
      </c>
      <c r="B351" s="232" t="s">
        <v>1485</v>
      </c>
      <c r="C351" s="232">
        <v>2006</v>
      </c>
      <c r="D351" s="12" t="s">
        <v>1288</v>
      </c>
      <c r="E351" s="12" t="s">
        <v>1607</v>
      </c>
    </row>
    <row r="352" spans="1:5" s="228" customFormat="1" ht="14.25">
      <c r="A352" s="225"/>
      <c r="E352" s="224"/>
    </row>
    <row r="353" spans="1:5" ht="15">
      <c r="A353" s="230" t="s">
        <v>1608</v>
      </c>
      <c r="B353" s="235"/>
      <c r="C353" s="235"/>
      <c r="D353" s="29"/>
      <c r="E353" s="231"/>
    </row>
    <row r="354" spans="1:6" ht="14.25">
      <c r="A354" s="12" t="s">
        <v>0</v>
      </c>
      <c r="B354" s="27" t="s">
        <v>1609</v>
      </c>
      <c r="C354" s="27"/>
      <c r="D354" s="12" t="s">
        <v>1610</v>
      </c>
      <c r="E354" s="223" t="s">
        <v>1611</v>
      </c>
      <c r="F354" s="222">
        <v>11</v>
      </c>
    </row>
    <row r="355" spans="1:6" s="230" customFormat="1" ht="15">
      <c r="A355" s="12" t="s">
        <v>122</v>
      </c>
      <c r="B355" s="237" t="s">
        <v>1612</v>
      </c>
      <c r="C355" s="27"/>
      <c r="D355" s="12" t="s">
        <v>1613</v>
      </c>
      <c r="E355" s="223" t="s">
        <v>1614</v>
      </c>
      <c r="F355" s="222">
        <v>9</v>
      </c>
    </row>
    <row r="356" spans="1:6" ht="14.25">
      <c r="A356" s="12" t="s">
        <v>123</v>
      </c>
      <c r="B356" s="27" t="s">
        <v>1615</v>
      </c>
      <c r="C356" s="27"/>
      <c r="D356" s="12" t="s">
        <v>1616</v>
      </c>
      <c r="E356" s="223" t="s">
        <v>1617</v>
      </c>
      <c r="F356" s="222">
        <v>8</v>
      </c>
    </row>
    <row r="357" spans="1:6" ht="14.25">
      <c r="A357" s="12" t="s">
        <v>124</v>
      </c>
      <c r="B357" s="237" t="s">
        <v>1618</v>
      </c>
      <c r="C357" s="27"/>
      <c r="D357" s="12" t="s">
        <v>1619</v>
      </c>
      <c r="E357" s="223" t="s">
        <v>1620</v>
      </c>
      <c r="F357" s="222">
        <v>7</v>
      </c>
    </row>
    <row r="358" spans="1:6" ht="14.25">
      <c r="A358" s="12" t="s">
        <v>125</v>
      </c>
      <c r="B358" s="237" t="s">
        <v>1621</v>
      </c>
      <c r="C358" s="27"/>
      <c r="D358" s="223" t="s">
        <v>1622</v>
      </c>
      <c r="E358" s="223" t="s">
        <v>1623</v>
      </c>
      <c r="F358" s="222">
        <v>6</v>
      </c>
    </row>
    <row r="359" spans="1:6" ht="14.25">
      <c r="A359" s="12" t="s">
        <v>126</v>
      </c>
      <c r="B359" s="27" t="s">
        <v>1624</v>
      </c>
      <c r="C359" s="27"/>
      <c r="D359" s="223" t="s">
        <v>1625</v>
      </c>
      <c r="E359" s="223" t="s">
        <v>1626</v>
      </c>
      <c r="F359" s="222">
        <v>5</v>
      </c>
    </row>
    <row r="360" spans="1:6" ht="14.25">
      <c r="A360" s="12" t="s">
        <v>127</v>
      </c>
      <c r="B360" s="237" t="s">
        <v>1627</v>
      </c>
      <c r="C360" s="27"/>
      <c r="D360" s="12" t="s">
        <v>1628</v>
      </c>
      <c r="E360" s="223" t="s">
        <v>1629</v>
      </c>
      <c r="F360" s="222">
        <v>4</v>
      </c>
    </row>
    <row r="361" spans="1:6" ht="14.25">
      <c r="A361" s="12" t="s">
        <v>128</v>
      </c>
      <c r="B361" s="237" t="s">
        <v>1630</v>
      </c>
      <c r="C361" s="27"/>
      <c r="D361" s="12" t="s">
        <v>1631</v>
      </c>
      <c r="E361" s="223" t="s">
        <v>1632</v>
      </c>
      <c r="F361" s="222">
        <v>3</v>
      </c>
    </row>
    <row r="362" spans="1:6" ht="14.25">
      <c r="A362" s="12" t="s">
        <v>164</v>
      </c>
      <c r="B362" s="237" t="s">
        <v>1633</v>
      </c>
      <c r="C362" s="27"/>
      <c r="D362" s="12" t="s">
        <v>1634</v>
      </c>
      <c r="E362" s="223" t="s">
        <v>1635</v>
      </c>
      <c r="F362" s="222">
        <v>2</v>
      </c>
    </row>
    <row r="363" spans="1:6" ht="14.25">
      <c r="A363" s="12" t="s">
        <v>165</v>
      </c>
      <c r="B363" s="27" t="s">
        <v>1636</v>
      </c>
      <c r="C363" s="27"/>
      <c r="D363" s="223" t="s">
        <v>1637</v>
      </c>
      <c r="E363" s="223" t="s">
        <v>1638</v>
      </c>
      <c r="F363" s="222">
        <v>1</v>
      </c>
    </row>
    <row r="364" spans="1:5" ht="14.25">
      <c r="A364" s="12" t="s">
        <v>166</v>
      </c>
      <c r="B364" s="237" t="s">
        <v>1639</v>
      </c>
      <c r="C364" s="27"/>
      <c r="D364" s="12" t="s">
        <v>1640</v>
      </c>
      <c r="E364" s="223" t="s">
        <v>1641</v>
      </c>
    </row>
    <row r="365" spans="1:5" ht="14.25">
      <c r="A365" s="12" t="s">
        <v>167</v>
      </c>
      <c r="B365" s="238" t="s">
        <v>1642</v>
      </c>
      <c r="C365" s="239"/>
      <c r="D365" s="223" t="s">
        <v>1643</v>
      </c>
      <c r="E365" s="223" t="s">
        <v>1644</v>
      </c>
    </row>
    <row r="366" spans="1:5" ht="14.25">
      <c r="A366" s="12" t="s">
        <v>13</v>
      </c>
      <c r="B366" s="237" t="s">
        <v>1645</v>
      </c>
      <c r="C366" s="12"/>
      <c r="D366" s="12" t="s">
        <v>1646</v>
      </c>
      <c r="E366" s="223" t="s">
        <v>1647</v>
      </c>
    </row>
    <row r="367" spans="1:5" ht="14.25">
      <c r="A367" s="12" t="s">
        <v>14</v>
      </c>
      <c r="B367" s="237" t="s">
        <v>1648</v>
      </c>
      <c r="C367" s="27"/>
      <c r="D367" s="12" t="s">
        <v>1649</v>
      </c>
      <c r="E367" s="223" t="s">
        <v>1650</v>
      </c>
    </row>
    <row r="368" spans="1:5" ht="14.25">
      <c r="A368" s="12" t="s">
        <v>16</v>
      </c>
      <c r="B368" s="27" t="s">
        <v>1651</v>
      </c>
      <c r="C368" s="27"/>
      <c r="D368" s="12" t="s">
        <v>1272</v>
      </c>
      <c r="E368" s="223" t="s">
        <v>1652</v>
      </c>
    </row>
    <row r="369" spans="1:5" ht="14.25">
      <c r="A369" s="12" t="s">
        <v>17</v>
      </c>
      <c r="B369" s="237" t="s">
        <v>1653</v>
      </c>
      <c r="C369" s="27"/>
      <c r="D369" s="12" t="s">
        <v>1654</v>
      </c>
      <c r="E369" s="223" t="s">
        <v>1655</v>
      </c>
    </row>
    <row r="370" spans="1:5" ht="14.25">
      <c r="A370" s="12" t="s">
        <v>18</v>
      </c>
      <c r="B370" s="237" t="s">
        <v>1656</v>
      </c>
      <c r="C370" s="27"/>
      <c r="D370" s="12" t="s">
        <v>1657</v>
      </c>
      <c r="E370" s="223" t="s">
        <v>1658</v>
      </c>
    </row>
    <row r="371" spans="1:5" ht="14.25">
      <c r="A371" s="12" t="s">
        <v>19</v>
      </c>
      <c r="B371" s="237" t="s">
        <v>1659</v>
      </c>
      <c r="C371" s="27"/>
      <c r="D371" s="12" t="s">
        <v>1660</v>
      </c>
      <c r="E371" s="223" t="s">
        <v>1661</v>
      </c>
    </row>
    <row r="372" spans="1:5" ht="14.25">
      <c r="A372" s="12" t="s">
        <v>20</v>
      </c>
      <c r="B372" s="237" t="s">
        <v>1662</v>
      </c>
      <c r="C372" s="12"/>
      <c r="D372" s="12" t="s">
        <v>1663</v>
      </c>
      <c r="E372" s="223" t="s">
        <v>1664</v>
      </c>
    </row>
  </sheetData>
  <sheetProtection/>
  <mergeCells count="3">
    <mergeCell ref="A1:F1"/>
    <mergeCell ref="A2:F2"/>
    <mergeCell ref="A3:F3"/>
  </mergeCells>
  <printOptions/>
  <pageMargins left="0.5520833333333334" right="0.5" top="0.2916666666666667" bottom="0.4062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1"/>
  <sheetViews>
    <sheetView view="pageLayout" workbookViewId="0" topLeftCell="A1">
      <selection activeCell="B11" sqref="B11"/>
    </sheetView>
  </sheetViews>
  <sheetFormatPr defaultColWidth="9.00390625" defaultRowHeight="12.75"/>
  <cols>
    <col min="1" max="1" width="4.375" style="245" customWidth="1"/>
    <col min="2" max="2" width="21.25390625" style="249" customWidth="1"/>
    <col min="3" max="3" width="12.125" style="249" customWidth="1"/>
    <col min="4" max="4" width="22.125" style="249" customWidth="1"/>
    <col min="5" max="5" width="8.125" style="272" customWidth="1"/>
    <col min="6" max="6" width="6.625" style="245" customWidth="1"/>
    <col min="7" max="7" width="8.00390625" style="273" customWidth="1"/>
    <col min="8" max="8" width="7.125" style="245" customWidth="1"/>
    <col min="9" max="9" width="9.125" style="245" customWidth="1"/>
    <col min="10" max="10" width="7.25390625" style="245" customWidth="1"/>
    <col min="11" max="11" width="4.00390625" style="245" customWidth="1"/>
    <col min="12" max="12" width="8.25390625" style="245" customWidth="1"/>
    <col min="13" max="13" width="5.875" style="245" customWidth="1"/>
    <col min="14" max="14" width="7.875" style="245" customWidth="1"/>
    <col min="15" max="15" width="8.00390625" style="245" customWidth="1"/>
    <col min="16" max="16" width="9.125" style="245" customWidth="1"/>
    <col min="17" max="17" width="26.25390625" style="245" customWidth="1"/>
    <col min="18" max="18" width="14.625" style="245" customWidth="1"/>
    <col min="19" max="19" width="37.875" style="245" customWidth="1"/>
    <col min="20" max="16384" width="9.125" style="245" customWidth="1"/>
  </cols>
  <sheetData>
    <row r="1" spans="1:15" ht="23.25">
      <c r="A1" s="451" t="s">
        <v>171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</row>
    <row r="2" spans="1:15" ht="18">
      <c r="A2" s="452" t="s">
        <v>172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</row>
    <row r="3" spans="1:15" s="243" customFormat="1" ht="18.75" customHeight="1">
      <c r="A3" s="485" t="s">
        <v>1871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</row>
    <row r="4" spans="1:15" s="244" customFormat="1" ht="24" customHeight="1">
      <c r="A4" s="486" t="s">
        <v>1694</v>
      </c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</row>
    <row r="5" spans="2:15" ht="15.75" customHeight="1">
      <c r="B5" s="280"/>
      <c r="C5" s="280"/>
      <c r="D5" s="280"/>
      <c r="E5" s="484" t="s">
        <v>1695</v>
      </c>
      <c r="F5" s="484"/>
      <c r="G5" s="484" t="s">
        <v>1696</v>
      </c>
      <c r="H5" s="484"/>
      <c r="I5" s="484" t="s">
        <v>1697</v>
      </c>
      <c r="J5" s="484"/>
      <c r="K5" s="484" t="s">
        <v>444</v>
      </c>
      <c r="L5" s="484"/>
      <c r="M5" s="247"/>
      <c r="N5" s="248"/>
      <c r="O5" s="248"/>
    </row>
    <row r="6" spans="5:15" ht="15.75" customHeight="1">
      <c r="E6" s="250" t="s">
        <v>1698</v>
      </c>
      <c r="F6" s="251" t="s">
        <v>1699</v>
      </c>
      <c r="G6" s="252" t="s">
        <v>1700</v>
      </c>
      <c r="H6" s="251" t="s">
        <v>1699</v>
      </c>
      <c r="I6" s="251" t="s">
        <v>1700</v>
      </c>
      <c r="J6" s="251" t="s">
        <v>1699</v>
      </c>
      <c r="K6" s="488" t="s">
        <v>1701</v>
      </c>
      <c r="L6" s="489"/>
      <c r="M6" s="253" t="s">
        <v>1699</v>
      </c>
      <c r="N6" s="253" t="s">
        <v>1702</v>
      </c>
      <c r="O6" s="254" t="s">
        <v>446</v>
      </c>
    </row>
    <row r="7" spans="1:15" s="255" customFormat="1" ht="15.75" customHeight="1">
      <c r="A7" s="255" t="s">
        <v>0</v>
      </c>
      <c r="B7" s="256" t="s">
        <v>849</v>
      </c>
      <c r="C7" s="257">
        <v>38112</v>
      </c>
      <c r="D7" s="258" t="s">
        <v>1703</v>
      </c>
      <c r="E7" s="259" t="s">
        <v>1704</v>
      </c>
      <c r="F7" s="260">
        <f aca="true" t="shared" si="0" ref="F7:F38">IF(E7&lt;&gt;0,INT(66.6476*(11-E7)^1.81),0)</f>
        <v>446</v>
      </c>
      <c r="G7" s="259" t="s">
        <v>1705</v>
      </c>
      <c r="H7" s="259">
        <f aca="true" t="shared" si="1" ref="H7:H38">IF(G7&lt;&gt;0,INT(0.188807*((G7*100)-210)^1.41),0)</f>
        <v>345</v>
      </c>
      <c r="I7" s="259" t="s">
        <v>1706</v>
      </c>
      <c r="J7" s="259">
        <f aca="true" t="shared" si="2" ref="J7:J38">IF(I7&lt;&gt;0,INT(7.86*(I7-7.95)^1.1),0)</f>
        <v>279</v>
      </c>
      <c r="K7" s="259" t="s">
        <v>49</v>
      </c>
      <c r="L7" s="261">
        <v>48.35</v>
      </c>
      <c r="M7" s="259">
        <f aca="true" t="shared" si="3" ref="M7:M38">IF(K7+L7&lt;&gt;0,INT(0.19889*(185-((K7*60)+L7))^1.88),0)</f>
        <v>694</v>
      </c>
      <c r="N7" s="260">
        <f aca="true" t="shared" si="4" ref="N7:N38">M7+J7+H7+F7</f>
        <v>1764</v>
      </c>
      <c r="O7" s="260">
        <v>30</v>
      </c>
    </row>
    <row r="8" spans="1:15" s="255" customFormat="1" ht="15.75" customHeight="1">
      <c r="A8" s="255" t="s">
        <v>122</v>
      </c>
      <c r="B8" s="262" t="s">
        <v>135</v>
      </c>
      <c r="C8" s="263">
        <v>2004</v>
      </c>
      <c r="D8" s="262" t="s">
        <v>177</v>
      </c>
      <c r="E8" s="259" t="s">
        <v>1707</v>
      </c>
      <c r="F8" s="260">
        <f t="shared" si="0"/>
        <v>531</v>
      </c>
      <c r="G8" s="259" t="s">
        <v>852</v>
      </c>
      <c r="H8" s="259">
        <f t="shared" si="1"/>
        <v>310</v>
      </c>
      <c r="I8" s="259" t="s">
        <v>599</v>
      </c>
      <c r="J8" s="259">
        <f t="shared" si="2"/>
        <v>177</v>
      </c>
      <c r="K8" s="259" t="s">
        <v>49</v>
      </c>
      <c r="L8" s="261">
        <v>52.14</v>
      </c>
      <c r="M8" s="259">
        <f t="shared" si="3"/>
        <v>631</v>
      </c>
      <c r="N8" s="260">
        <f t="shared" si="4"/>
        <v>1649</v>
      </c>
      <c r="O8" s="260">
        <v>27</v>
      </c>
    </row>
    <row r="9" spans="1:15" s="255" customFormat="1" ht="15.75" customHeight="1">
      <c r="A9" s="255" t="s">
        <v>123</v>
      </c>
      <c r="B9" s="262" t="s">
        <v>46</v>
      </c>
      <c r="C9" s="263">
        <v>2004</v>
      </c>
      <c r="D9" s="262" t="s">
        <v>177</v>
      </c>
      <c r="E9" s="259" t="s">
        <v>1708</v>
      </c>
      <c r="F9" s="260">
        <f t="shared" si="0"/>
        <v>534</v>
      </c>
      <c r="G9" s="259" t="s">
        <v>1709</v>
      </c>
      <c r="H9" s="259">
        <f t="shared" si="1"/>
        <v>355</v>
      </c>
      <c r="I9" s="259" t="s">
        <v>1710</v>
      </c>
      <c r="J9" s="259">
        <f t="shared" si="2"/>
        <v>244</v>
      </c>
      <c r="K9" s="259" t="s">
        <v>1</v>
      </c>
      <c r="L9" s="261">
        <v>6.5</v>
      </c>
      <c r="M9" s="259">
        <f t="shared" si="3"/>
        <v>417</v>
      </c>
      <c r="N9" s="260">
        <f t="shared" si="4"/>
        <v>1550</v>
      </c>
      <c r="O9" s="260">
        <v>24</v>
      </c>
    </row>
    <row r="10" spans="1:15" s="255" customFormat="1" ht="15.75" customHeight="1">
      <c r="A10" s="255" t="s">
        <v>124</v>
      </c>
      <c r="B10" s="262" t="s">
        <v>198</v>
      </c>
      <c r="C10" s="263">
        <v>2004</v>
      </c>
      <c r="D10" s="262" t="s">
        <v>177</v>
      </c>
      <c r="E10" s="259" t="s">
        <v>1711</v>
      </c>
      <c r="F10" s="260">
        <f t="shared" si="0"/>
        <v>522</v>
      </c>
      <c r="G10" s="259" t="s">
        <v>1712</v>
      </c>
      <c r="H10" s="259">
        <f t="shared" si="1"/>
        <v>336</v>
      </c>
      <c r="I10" s="259" t="s">
        <v>1713</v>
      </c>
      <c r="J10" s="259">
        <f t="shared" si="2"/>
        <v>154</v>
      </c>
      <c r="K10" s="259" t="s">
        <v>1</v>
      </c>
      <c r="L10" s="261">
        <v>4.64</v>
      </c>
      <c r="M10" s="259">
        <f t="shared" si="3"/>
        <v>443</v>
      </c>
      <c r="N10" s="260">
        <f t="shared" si="4"/>
        <v>1455</v>
      </c>
      <c r="O10" s="260">
        <v>22</v>
      </c>
    </row>
    <row r="11" spans="1:15" s="255" customFormat="1" ht="15.75" customHeight="1">
      <c r="A11" s="255" t="s">
        <v>125</v>
      </c>
      <c r="B11" s="263" t="s">
        <v>202</v>
      </c>
      <c r="C11" s="264">
        <v>38161</v>
      </c>
      <c r="D11" s="262" t="s">
        <v>1714</v>
      </c>
      <c r="E11" s="259" t="s">
        <v>1715</v>
      </c>
      <c r="F11" s="260">
        <f t="shared" si="0"/>
        <v>544</v>
      </c>
      <c r="G11" s="259" t="s">
        <v>872</v>
      </c>
      <c r="H11" s="259">
        <f t="shared" si="1"/>
        <v>239</v>
      </c>
      <c r="I11" s="259" t="s">
        <v>1716</v>
      </c>
      <c r="J11" s="259">
        <f t="shared" si="2"/>
        <v>136</v>
      </c>
      <c r="K11" s="259" t="s">
        <v>1</v>
      </c>
      <c r="L11" s="261">
        <v>6.91</v>
      </c>
      <c r="M11" s="259">
        <f t="shared" si="3"/>
        <v>412</v>
      </c>
      <c r="N11" s="260">
        <f t="shared" si="4"/>
        <v>1331</v>
      </c>
      <c r="O11" s="260">
        <v>21</v>
      </c>
    </row>
    <row r="12" spans="1:15" s="255" customFormat="1" ht="15.75" customHeight="1">
      <c r="A12" s="255" t="s">
        <v>126</v>
      </c>
      <c r="B12" s="262" t="s">
        <v>36</v>
      </c>
      <c r="C12" s="263">
        <v>2005</v>
      </c>
      <c r="D12" s="262" t="s">
        <v>177</v>
      </c>
      <c r="E12" s="259" t="s">
        <v>1717</v>
      </c>
      <c r="F12" s="260">
        <f t="shared" si="0"/>
        <v>375</v>
      </c>
      <c r="G12" s="259" t="s">
        <v>1718</v>
      </c>
      <c r="H12" s="259">
        <f t="shared" si="1"/>
        <v>303</v>
      </c>
      <c r="I12" s="259" t="s">
        <v>484</v>
      </c>
      <c r="J12" s="259">
        <f t="shared" si="2"/>
        <v>193</v>
      </c>
      <c r="K12" s="259" t="s">
        <v>1</v>
      </c>
      <c r="L12" s="261">
        <v>4.98</v>
      </c>
      <c r="M12" s="259">
        <f t="shared" si="3"/>
        <v>438</v>
      </c>
      <c r="N12" s="260">
        <f t="shared" si="4"/>
        <v>1309</v>
      </c>
      <c r="O12" s="260">
        <v>20</v>
      </c>
    </row>
    <row r="13" spans="1:15" s="255" customFormat="1" ht="15.75" customHeight="1">
      <c r="A13" s="255" t="s">
        <v>127</v>
      </c>
      <c r="B13" s="265" t="s">
        <v>38</v>
      </c>
      <c r="C13" s="265">
        <v>2004</v>
      </c>
      <c r="D13" s="265" t="s">
        <v>469</v>
      </c>
      <c r="E13" s="259" t="s">
        <v>1719</v>
      </c>
      <c r="F13" s="260">
        <f t="shared" si="0"/>
        <v>483</v>
      </c>
      <c r="G13" s="259" t="s">
        <v>1718</v>
      </c>
      <c r="H13" s="259">
        <f t="shared" si="1"/>
        <v>303</v>
      </c>
      <c r="I13" s="259" t="s">
        <v>1720</v>
      </c>
      <c r="J13" s="259">
        <f t="shared" si="2"/>
        <v>118</v>
      </c>
      <c r="K13" s="259" t="s">
        <v>1</v>
      </c>
      <c r="L13" s="261">
        <v>12.79</v>
      </c>
      <c r="M13" s="259">
        <f t="shared" si="3"/>
        <v>337</v>
      </c>
      <c r="N13" s="260">
        <f t="shared" si="4"/>
        <v>1241</v>
      </c>
      <c r="O13" s="260">
        <v>19</v>
      </c>
    </row>
    <row r="14" spans="1:15" s="255" customFormat="1" ht="15.75" customHeight="1">
      <c r="A14" s="255" t="s">
        <v>128</v>
      </c>
      <c r="B14" s="265" t="s">
        <v>875</v>
      </c>
      <c r="C14" s="265">
        <v>2005</v>
      </c>
      <c r="D14" s="265" t="s">
        <v>469</v>
      </c>
      <c r="E14" s="259" t="s">
        <v>1721</v>
      </c>
      <c r="F14" s="260">
        <f t="shared" si="0"/>
        <v>391</v>
      </c>
      <c r="G14" s="259" t="s">
        <v>1024</v>
      </c>
      <c r="H14" s="259">
        <f t="shared" si="1"/>
        <v>212</v>
      </c>
      <c r="I14" s="259" t="s">
        <v>1722</v>
      </c>
      <c r="J14" s="259">
        <f t="shared" si="2"/>
        <v>194</v>
      </c>
      <c r="K14" s="259" t="s">
        <v>1</v>
      </c>
      <c r="L14" s="261">
        <v>5.56</v>
      </c>
      <c r="M14" s="259">
        <f t="shared" si="3"/>
        <v>430</v>
      </c>
      <c r="N14" s="260">
        <f t="shared" si="4"/>
        <v>1227</v>
      </c>
      <c r="O14" s="259" t="s">
        <v>495</v>
      </c>
    </row>
    <row r="15" spans="1:15" s="255" customFormat="1" ht="15.75" customHeight="1">
      <c r="A15" s="255" t="s">
        <v>164</v>
      </c>
      <c r="B15" s="262" t="s">
        <v>902</v>
      </c>
      <c r="C15" s="263">
        <v>2005</v>
      </c>
      <c r="D15" s="262" t="s">
        <v>177</v>
      </c>
      <c r="E15" s="259" t="s">
        <v>1723</v>
      </c>
      <c r="F15" s="260">
        <f t="shared" si="0"/>
        <v>421</v>
      </c>
      <c r="G15" s="259" t="s">
        <v>1724</v>
      </c>
      <c r="H15" s="259">
        <f t="shared" si="1"/>
        <v>287</v>
      </c>
      <c r="I15" s="259" t="s">
        <v>1725</v>
      </c>
      <c r="J15" s="259">
        <f t="shared" si="2"/>
        <v>222</v>
      </c>
      <c r="K15" s="259" t="s">
        <v>1</v>
      </c>
      <c r="L15" s="261">
        <v>16.3</v>
      </c>
      <c r="M15" s="259">
        <f t="shared" si="3"/>
        <v>295</v>
      </c>
      <c r="N15" s="260">
        <f t="shared" si="4"/>
        <v>1225</v>
      </c>
      <c r="O15" s="260">
        <v>17</v>
      </c>
    </row>
    <row r="16" spans="1:15" s="255" customFormat="1" ht="15.75" customHeight="1">
      <c r="A16" s="255" t="s">
        <v>165</v>
      </c>
      <c r="B16" s="265" t="s">
        <v>42</v>
      </c>
      <c r="C16" s="265">
        <v>2005</v>
      </c>
      <c r="D16" s="265" t="s">
        <v>469</v>
      </c>
      <c r="E16" s="259" t="s">
        <v>1726</v>
      </c>
      <c r="F16" s="260">
        <f t="shared" si="0"/>
        <v>362</v>
      </c>
      <c r="G16" s="259" t="s">
        <v>872</v>
      </c>
      <c r="H16" s="259">
        <f t="shared" si="1"/>
        <v>239</v>
      </c>
      <c r="I16" s="259" t="s">
        <v>1727</v>
      </c>
      <c r="J16" s="259">
        <f t="shared" si="2"/>
        <v>206</v>
      </c>
      <c r="K16" s="259" t="s">
        <v>1</v>
      </c>
      <c r="L16" s="261">
        <v>7.47</v>
      </c>
      <c r="M16" s="259">
        <f t="shared" si="3"/>
        <v>404</v>
      </c>
      <c r="N16" s="260">
        <f t="shared" si="4"/>
        <v>1211</v>
      </c>
      <c r="O16" s="260">
        <v>16</v>
      </c>
    </row>
    <row r="17" spans="1:15" s="255" customFormat="1" ht="15.75" customHeight="1">
      <c r="A17" s="255" t="s">
        <v>166</v>
      </c>
      <c r="B17" s="265" t="s">
        <v>918</v>
      </c>
      <c r="C17" s="265">
        <v>2005</v>
      </c>
      <c r="D17" s="265" t="s">
        <v>469</v>
      </c>
      <c r="E17" s="259" t="s">
        <v>1728</v>
      </c>
      <c r="F17" s="260">
        <f t="shared" si="0"/>
        <v>332</v>
      </c>
      <c r="G17" s="259" t="s">
        <v>915</v>
      </c>
      <c r="H17" s="259">
        <f t="shared" si="1"/>
        <v>182</v>
      </c>
      <c r="I17" s="259" t="s">
        <v>1729</v>
      </c>
      <c r="J17" s="259">
        <f t="shared" si="2"/>
        <v>267</v>
      </c>
      <c r="K17" s="259" t="s">
        <v>1</v>
      </c>
      <c r="L17" s="261">
        <v>7.92</v>
      </c>
      <c r="M17" s="259">
        <f t="shared" si="3"/>
        <v>398</v>
      </c>
      <c r="N17" s="260">
        <f t="shared" si="4"/>
        <v>1179</v>
      </c>
      <c r="O17" s="260">
        <v>15</v>
      </c>
    </row>
    <row r="18" spans="1:15" s="255" customFormat="1" ht="15.75" customHeight="1">
      <c r="A18" s="255" t="s">
        <v>167</v>
      </c>
      <c r="B18" s="266" t="s">
        <v>888</v>
      </c>
      <c r="C18" s="267">
        <v>38072</v>
      </c>
      <c r="D18" s="266" t="s">
        <v>1730</v>
      </c>
      <c r="E18" s="259" t="s">
        <v>1731</v>
      </c>
      <c r="F18" s="260">
        <f t="shared" si="0"/>
        <v>399</v>
      </c>
      <c r="G18" s="259" t="s">
        <v>1009</v>
      </c>
      <c r="H18" s="259">
        <f t="shared" si="1"/>
        <v>231</v>
      </c>
      <c r="I18" s="259" t="s">
        <v>1732</v>
      </c>
      <c r="J18" s="259">
        <f t="shared" si="2"/>
        <v>168</v>
      </c>
      <c r="K18" s="259" t="s">
        <v>1</v>
      </c>
      <c r="L18" s="261">
        <v>11.18</v>
      </c>
      <c r="M18" s="259">
        <f t="shared" si="3"/>
        <v>357</v>
      </c>
      <c r="N18" s="260">
        <f t="shared" si="4"/>
        <v>1155</v>
      </c>
      <c r="O18" s="268">
        <v>14</v>
      </c>
    </row>
    <row r="19" spans="1:15" s="255" customFormat="1" ht="15.75" customHeight="1">
      <c r="A19" s="255" t="s">
        <v>13</v>
      </c>
      <c r="B19" s="262" t="s">
        <v>922</v>
      </c>
      <c r="C19" s="263">
        <v>2004</v>
      </c>
      <c r="D19" s="262" t="s">
        <v>177</v>
      </c>
      <c r="E19" s="259" t="s">
        <v>1733</v>
      </c>
      <c r="F19" s="260">
        <f t="shared" si="0"/>
        <v>357</v>
      </c>
      <c r="G19" s="259" t="s">
        <v>960</v>
      </c>
      <c r="H19" s="259">
        <f t="shared" si="1"/>
        <v>200</v>
      </c>
      <c r="I19" s="259" t="s">
        <v>1734</v>
      </c>
      <c r="J19" s="259">
        <f t="shared" si="2"/>
        <v>227</v>
      </c>
      <c r="K19" s="259" t="s">
        <v>1</v>
      </c>
      <c r="L19" s="261">
        <v>11.82</v>
      </c>
      <c r="M19" s="259">
        <f t="shared" si="3"/>
        <v>349</v>
      </c>
      <c r="N19" s="260">
        <f t="shared" si="4"/>
        <v>1133</v>
      </c>
      <c r="O19" s="259" t="s">
        <v>519</v>
      </c>
    </row>
    <row r="20" spans="1:15" s="255" customFormat="1" ht="15.75" customHeight="1">
      <c r="A20" s="255" t="s">
        <v>14</v>
      </c>
      <c r="B20" s="263" t="s">
        <v>215</v>
      </c>
      <c r="C20" s="264">
        <v>38309</v>
      </c>
      <c r="D20" s="262" t="s">
        <v>1714</v>
      </c>
      <c r="E20" s="259" t="s">
        <v>1222</v>
      </c>
      <c r="F20" s="260">
        <f t="shared" si="0"/>
        <v>367</v>
      </c>
      <c r="G20" s="259" t="s">
        <v>907</v>
      </c>
      <c r="H20" s="259">
        <f t="shared" si="1"/>
        <v>196</v>
      </c>
      <c r="I20" s="259" t="s">
        <v>1735</v>
      </c>
      <c r="J20" s="259">
        <f t="shared" si="2"/>
        <v>137</v>
      </c>
      <c r="K20" s="259" t="s">
        <v>1</v>
      </c>
      <c r="L20" s="261">
        <v>8.98</v>
      </c>
      <c r="M20" s="259">
        <f t="shared" si="3"/>
        <v>385</v>
      </c>
      <c r="N20" s="260">
        <f t="shared" si="4"/>
        <v>1085</v>
      </c>
      <c r="O20" s="260">
        <v>12</v>
      </c>
    </row>
    <row r="21" spans="1:15" s="255" customFormat="1" ht="15.75" customHeight="1">
      <c r="A21" s="255" t="s">
        <v>16</v>
      </c>
      <c r="B21" s="265" t="s">
        <v>925</v>
      </c>
      <c r="C21" s="265">
        <v>2004</v>
      </c>
      <c r="D21" s="265" t="s">
        <v>469</v>
      </c>
      <c r="E21" s="259" t="s">
        <v>1733</v>
      </c>
      <c r="F21" s="260">
        <f t="shared" si="0"/>
        <v>357</v>
      </c>
      <c r="G21" s="259" t="s">
        <v>536</v>
      </c>
      <c r="H21" s="259">
        <f t="shared" si="1"/>
        <v>186</v>
      </c>
      <c r="I21" s="259" t="s">
        <v>764</v>
      </c>
      <c r="J21" s="259">
        <f t="shared" si="2"/>
        <v>200</v>
      </c>
      <c r="K21" s="259" t="s">
        <v>1</v>
      </c>
      <c r="L21" s="261">
        <v>13.05</v>
      </c>
      <c r="M21" s="259">
        <f t="shared" si="3"/>
        <v>334</v>
      </c>
      <c r="N21" s="260">
        <f t="shared" si="4"/>
        <v>1077</v>
      </c>
      <c r="O21" s="260">
        <v>11</v>
      </c>
    </row>
    <row r="22" spans="1:15" s="255" customFormat="1" ht="15.75" customHeight="1">
      <c r="A22" s="255" t="s">
        <v>17</v>
      </c>
      <c r="B22" s="262" t="s">
        <v>200</v>
      </c>
      <c r="C22" s="263">
        <v>2004</v>
      </c>
      <c r="D22" s="262" t="s">
        <v>177</v>
      </c>
      <c r="E22" s="259" t="s">
        <v>1736</v>
      </c>
      <c r="F22" s="260">
        <f t="shared" si="0"/>
        <v>334</v>
      </c>
      <c r="G22" s="259" t="s">
        <v>554</v>
      </c>
      <c r="H22" s="259">
        <f t="shared" si="1"/>
        <v>208</v>
      </c>
      <c r="I22" s="259" t="s">
        <v>1737</v>
      </c>
      <c r="J22" s="259">
        <f t="shared" si="2"/>
        <v>110</v>
      </c>
      <c r="K22" s="259" t="s">
        <v>1</v>
      </c>
      <c r="L22" s="261">
        <v>8.29</v>
      </c>
      <c r="M22" s="259">
        <f t="shared" si="3"/>
        <v>393</v>
      </c>
      <c r="N22" s="260">
        <f t="shared" si="4"/>
        <v>1045</v>
      </c>
      <c r="O22" s="260">
        <v>10</v>
      </c>
    </row>
    <row r="23" spans="1:15" s="255" customFormat="1" ht="15.75" customHeight="1">
      <c r="A23" s="255" t="s">
        <v>18</v>
      </c>
      <c r="B23" s="263" t="s">
        <v>227</v>
      </c>
      <c r="C23" s="264">
        <v>38146</v>
      </c>
      <c r="D23" s="262" t="s">
        <v>1714</v>
      </c>
      <c r="E23" s="259" t="s">
        <v>1738</v>
      </c>
      <c r="F23" s="260">
        <f t="shared" si="0"/>
        <v>378</v>
      </c>
      <c r="G23" s="259" t="s">
        <v>1739</v>
      </c>
      <c r="H23" s="259">
        <f t="shared" si="1"/>
        <v>161</v>
      </c>
      <c r="I23" s="259" t="s">
        <v>608</v>
      </c>
      <c r="J23" s="259">
        <f t="shared" si="2"/>
        <v>180</v>
      </c>
      <c r="K23" s="259" t="s">
        <v>1</v>
      </c>
      <c r="L23" s="261">
        <v>15.42</v>
      </c>
      <c r="M23" s="259">
        <f t="shared" si="3"/>
        <v>306</v>
      </c>
      <c r="N23" s="260">
        <f t="shared" si="4"/>
        <v>1025</v>
      </c>
      <c r="O23" s="260">
        <v>9</v>
      </c>
    </row>
    <row r="24" spans="1:15" s="255" customFormat="1" ht="15.75" customHeight="1">
      <c r="A24" s="255" t="s">
        <v>19</v>
      </c>
      <c r="B24" s="263" t="s">
        <v>973</v>
      </c>
      <c r="C24" s="264">
        <v>38330</v>
      </c>
      <c r="D24" s="262" t="s">
        <v>1714</v>
      </c>
      <c r="E24" s="259" t="s">
        <v>1740</v>
      </c>
      <c r="F24" s="260">
        <f t="shared" si="0"/>
        <v>383</v>
      </c>
      <c r="G24" s="259" t="s">
        <v>890</v>
      </c>
      <c r="H24" s="259">
        <f t="shared" si="1"/>
        <v>254</v>
      </c>
      <c r="I24" s="259" t="s">
        <v>1741</v>
      </c>
      <c r="J24" s="259">
        <f t="shared" si="2"/>
        <v>128</v>
      </c>
      <c r="K24" s="259" t="s">
        <v>1</v>
      </c>
      <c r="L24" s="261">
        <v>20.13</v>
      </c>
      <c r="M24" s="259">
        <f t="shared" si="3"/>
        <v>253</v>
      </c>
      <c r="N24" s="260">
        <f t="shared" si="4"/>
        <v>1018</v>
      </c>
      <c r="O24" s="260">
        <v>8</v>
      </c>
    </row>
    <row r="25" spans="1:15" s="255" customFormat="1" ht="15.75" customHeight="1">
      <c r="A25" s="255" t="s">
        <v>20</v>
      </c>
      <c r="B25" s="266" t="s">
        <v>991</v>
      </c>
      <c r="C25" s="267">
        <v>38630</v>
      </c>
      <c r="D25" s="266" t="s">
        <v>1730</v>
      </c>
      <c r="E25" s="259" t="s">
        <v>1742</v>
      </c>
      <c r="F25" s="260">
        <f t="shared" si="0"/>
        <v>424</v>
      </c>
      <c r="G25" s="259" t="s">
        <v>907</v>
      </c>
      <c r="H25" s="259">
        <f t="shared" si="1"/>
        <v>196</v>
      </c>
      <c r="I25" s="259" t="s">
        <v>979</v>
      </c>
      <c r="J25" s="259">
        <f t="shared" si="2"/>
        <v>20</v>
      </c>
      <c r="K25" s="259" t="s">
        <v>1</v>
      </c>
      <c r="L25" s="261">
        <v>12.14</v>
      </c>
      <c r="M25" s="259">
        <f t="shared" si="3"/>
        <v>345</v>
      </c>
      <c r="N25" s="260">
        <f t="shared" si="4"/>
        <v>985</v>
      </c>
      <c r="O25" s="260">
        <v>7</v>
      </c>
    </row>
    <row r="26" spans="1:15" s="255" customFormat="1" ht="15.75" customHeight="1">
      <c r="A26" s="255" t="s">
        <v>21</v>
      </c>
      <c r="B26" s="265" t="s">
        <v>190</v>
      </c>
      <c r="C26" s="265">
        <v>2006</v>
      </c>
      <c r="D26" s="265" t="s">
        <v>469</v>
      </c>
      <c r="E26" s="259" t="s">
        <v>1743</v>
      </c>
      <c r="F26" s="260">
        <f t="shared" si="0"/>
        <v>355</v>
      </c>
      <c r="G26" s="259" t="s">
        <v>529</v>
      </c>
      <c r="H26" s="259">
        <f t="shared" si="1"/>
        <v>192</v>
      </c>
      <c r="I26" s="259" t="s">
        <v>1744</v>
      </c>
      <c r="J26" s="259">
        <f t="shared" si="2"/>
        <v>112</v>
      </c>
      <c r="K26" s="259" t="s">
        <v>1</v>
      </c>
      <c r="L26" s="261">
        <v>15.78</v>
      </c>
      <c r="M26" s="259">
        <f t="shared" si="3"/>
        <v>301</v>
      </c>
      <c r="N26" s="260">
        <f t="shared" si="4"/>
        <v>960</v>
      </c>
      <c r="O26" s="260">
        <v>6</v>
      </c>
    </row>
    <row r="27" spans="1:15" s="255" customFormat="1" ht="15.75" customHeight="1">
      <c r="A27" s="255" t="s">
        <v>22</v>
      </c>
      <c r="B27" s="256" t="s">
        <v>12</v>
      </c>
      <c r="C27" s="257">
        <v>38334</v>
      </c>
      <c r="D27" s="258" t="s">
        <v>1703</v>
      </c>
      <c r="E27" s="259" t="s">
        <v>885</v>
      </c>
      <c r="F27" s="260">
        <f t="shared" si="0"/>
        <v>237</v>
      </c>
      <c r="G27" s="259" t="s">
        <v>607</v>
      </c>
      <c r="H27" s="259">
        <f t="shared" si="1"/>
        <v>140</v>
      </c>
      <c r="I27" s="259" t="s">
        <v>1745</v>
      </c>
      <c r="J27" s="259">
        <f t="shared" si="2"/>
        <v>283</v>
      </c>
      <c r="K27" s="259" t="s">
        <v>1</v>
      </c>
      <c r="L27" s="261">
        <v>16.32</v>
      </c>
      <c r="M27" s="259">
        <f t="shared" si="3"/>
        <v>295</v>
      </c>
      <c r="N27" s="260">
        <f t="shared" si="4"/>
        <v>955</v>
      </c>
      <c r="O27" s="260">
        <v>5</v>
      </c>
    </row>
    <row r="28" spans="1:15" s="255" customFormat="1" ht="15.75" customHeight="1">
      <c r="A28" s="255" t="s">
        <v>23</v>
      </c>
      <c r="B28" s="265" t="s">
        <v>985</v>
      </c>
      <c r="C28" s="265">
        <v>2004</v>
      </c>
      <c r="D28" s="265" t="s">
        <v>469</v>
      </c>
      <c r="E28" s="259" t="s">
        <v>1733</v>
      </c>
      <c r="F28" s="260">
        <f t="shared" si="0"/>
        <v>357</v>
      </c>
      <c r="G28" s="259" t="s">
        <v>960</v>
      </c>
      <c r="H28" s="259">
        <f t="shared" si="1"/>
        <v>200</v>
      </c>
      <c r="I28" s="259" t="s">
        <v>687</v>
      </c>
      <c r="J28" s="259">
        <f t="shared" si="2"/>
        <v>190</v>
      </c>
      <c r="K28" s="259" t="s">
        <v>1</v>
      </c>
      <c r="L28" s="261">
        <v>25.71</v>
      </c>
      <c r="M28" s="259">
        <f t="shared" si="3"/>
        <v>197</v>
      </c>
      <c r="N28" s="260">
        <f t="shared" si="4"/>
        <v>944</v>
      </c>
      <c r="O28" s="260">
        <v>4</v>
      </c>
    </row>
    <row r="29" spans="1:15" s="255" customFormat="1" ht="15.75" customHeight="1">
      <c r="A29" s="255" t="s">
        <v>24</v>
      </c>
      <c r="B29" s="262" t="s">
        <v>222</v>
      </c>
      <c r="C29" s="263">
        <v>2004</v>
      </c>
      <c r="D29" s="262" t="s">
        <v>177</v>
      </c>
      <c r="E29" s="259" t="s">
        <v>1746</v>
      </c>
      <c r="F29" s="260">
        <f t="shared" si="0"/>
        <v>257</v>
      </c>
      <c r="G29" s="259" t="s">
        <v>1009</v>
      </c>
      <c r="H29" s="259">
        <f t="shared" si="1"/>
        <v>231</v>
      </c>
      <c r="I29" s="259" t="s">
        <v>655</v>
      </c>
      <c r="J29" s="259">
        <f t="shared" si="2"/>
        <v>185</v>
      </c>
      <c r="K29" s="259" t="s">
        <v>1</v>
      </c>
      <c r="L29" s="261">
        <v>19.06</v>
      </c>
      <c r="M29" s="259">
        <f t="shared" si="3"/>
        <v>265</v>
      </c>
      <c r="N29" s="260">
        <f t="shared" si="4"/>
        <v>938</v>
      </c>
      <c r="O29" s="260">
        <v>3</v>
      </c>
    </row>
    <row r="30" spans="1:15" s="255" customFormat="1" ht="15.75" customHeight="1">
      <c r="A30" s="255" t="s">
        <v>25</v>
      </c>
      <c r="B30" s="262" t="s">
        <v>1053</v>
      </c>
      <c r="C30" s="262"/>
      <c r="D30" s="262" t="s">
        <v>176</v>
      </c>
      <c r="E30" s="259" t="s">
        <v>1731</v>
      </c>
      <c r="F30" s="260">
        <f t="shared" si="0"/>
        <v>399</v>
      </c>
      <c r="G30" s="259" t="s">
        <v>1015</v>
      </c>
      <c r="H30" s="259">
        <f t="shared" si="1"/>
        <v>229</v>
      </c>
      <c r="I30" s="259" t="s">
        <v>951</v>
      </c>
      <c r="J30" s="259">
        <f t="shared" si="2"/>
        <v>61</v>
      </c>
      <c r="K30" s="259" t="s">
        <v>1</v>
      </c>
      <c r="L30" s="261">
        <v>21.2</v>
      </c>
      <c r="M30" s="259">
        <f t="shared" si="3"/>
        <v>242</v>
      </c>
      <c r="N30" s="260">
        <f t="shared" si="4"/>
        <v>931</v>
      </c>
      <c r="O30" s="259" t="s">
        <v>1</v>
      </c>
    </row>
    <row r="31" spans="1:15" s="255" customFormat="1" ht="15.75" customHeight="1">
      <c r="A31" s="255" t="s">
        <v>26</v>
      </c>
      <c r="B31" s="256" t="s">
        <v>1047</v>
      </c>
      <c r="C31" s="257">
        <v>38531</v>
      </c>
      <c r="D31" s="258" t="s">
        <v>1703</v>
      </c>
      <c r="E31" s="259" t="s">
        <v>1743</v>
      </c>
      <c r="F31" s="260">
        <f t="shared" si="0"/>
        <v>355</v>
      </c>
      <c r="G31" s="259" t="s">
        <v>1747</v>
      </c>
      <c r="H31" s="259">
        <f t="shared" si="1"/>
        <v>237</v>
      </c>
      <c r="I31" s="259" t="s">
        <v>1748</v>
      </c>
      <c r="J31" s="259">
        <f t="shared" si="2"/>
        <v>179</v>
      </c>
      <c r="K31" s="259" t="s">
        <v>1</v>
      </c>
      <c r="L31" s="261">
        <v>30.18</v>
      </c>
      <c r="M31" s="259">
        <f t="shared" si="3"/>
        <v>157</v>
      </c>
      <c r="N31" s="260">
        <f t="shared" si="4"/>
        <v>928</v>
      </c>
      <c r="O31" s="260">
        <v>1</v>
      </c>
    </row>
    <row r="32" spans="1:15" s="255" customFormat="1" ht="15.75" customHeight="1">
      <c r="A32" s="255" t="s">
        <v>27</v>
      </c>
      <c r="B32" s="262" t="s">
        <v>1280</v>
      </c>
      <c r="C32" s="264">
        <v>38540</v>
      </c>
      <c r="D32" s="262" t="s">
        <v>1714</v>
      </c>
      <c r="E32" s="259" t="s">
        <v>1749</v>
      </c>
      <c r="F32" s="260">
        <f t="shared" si="0"/>
        <v>380</v>
      </c>
      <c r="G32" s="259" t="s">
        <v>919</v>
      </c>
      <c r="H32" s="259">
        <f t="shared" si="1"/>
        <v>170</v>
      </c>
      <c r="I32" s="259" t="s">
        <v>1750</v>
      </c>
      <c r="J32" s="259">
        <f t="shared" si="2"/>
        <v>92</v>
      </c>
      <c r="K32" s="259" t="s">
        <v>1</v>
      </c>
      <c r="L32" s="261">
        <v>17.21</v>
      </c>
      <c r="M32" s="259">
        <f t="shared" si="3"/>
        <v>285</v>
      </c>
      <c r="N32" s="260">
        <f t="shared" si="4"/>
        <v>927</v>
      </c>
      <c r="O32" s="260"/>
    </row>
    <row r="33" spans="1:15" s="255" customFormat="1" ht="15.75" customHeight="1">
      <c r="A33" s="255" t="s">
        <v>28</v>
      </c>
      <c r="B33" s="262" t="s">
        <v>136</v>
      </c>
      <c r="C33" s="263">
        <v>2005</v>
      </c>
      <c r="D33" s="262" t="s">
        <v>177</v>
      </c>
      <c r="E33" s="259" t="s">
        <v>1751</v>
      </c>
      <c r="F33" s="260">
        <f t="shared" si="0"/>
        <v>284</v>
      </c>
      <c r="G33" s="259" t="s">
        <v>1037</v>
      </c>
      <c r="H33" s="259">
        <f t="shared" si="1"/>
        <v>117</v>
      </c>
      <c r="I33" s="259" t="s">
        <v>1752</v>
      </c>
      <c r="J33" s="259">
        <f t="shared" si="2"/>
        <v>119</v>
      </c>
      <c r="K33" s="259" t="s">
        <v>1</v>
      </c>
      <c r="L33" s="261">
        <v>8.85</v>
      </c>
      <c r="M33" s="259">
        <f t="shared" si="3"/>
        <v>386</v>
      </c>
      <c r="N33" s="260">
        <f t="shared" si="4"/>
        <v>906</v>
      </c>
      <c r="O33" s="260"/>
    </row>
    <row r="34" spans="1:15" s="255" customFormat="1" ht="15.75" customHeight="1">
      <c r="A34" s="255" t="s">
        <v>31</v>
      </c>
      <c r="B34" s="266" t="s">
        <v>947</v>
      </c>
      <c r="C34" s="267">
        <v>38084</v>
      </c>
      <c r="D34" s="266" t="s">
        <v>1730</v>
      </c>
      <c r="E34" s="259" t="s">
        <v>1753</v>
      </c>
      <c r="F34" s="260">
        <f t="shared" si="0"/>
        <v>443</v>
      </c>
      <c r="G34" s="259" t="s">
        <v>1004</v>
      </c>
      <c r="H34" s="259">
        <f t="shared" si="1"/>
        <v>204</v>
      </c>
      <c r="I34" s="259" t="s">
        <v>1754</v>
      </c>
      <c r="J34" s="259">
        <f t="shared" si="2"/>
        <v>66</v>
      </c>
      <c r="K34" s="259" t="s">
        <v>1</v>
      </c>
      <c r="L34" s="261">
        <v>27.11</v>
      </c>
      <c r="M34" s="259">
        <f t="shared" si="3"/>
        <v>184</v>
      </c>
      <c r="N34" s="260">
        <f t="shared" si="4"/>
        <v>897</v>
      </c>
      <c r="O34" s="260"/>
    </row>
    <row r="35" spans="1:15" s="255" customFormat="1" ht="15.75" customHeight="1">
      <c r="A35" s="255" t="s">
        <v>32</v>
      </c>
      <c r="B35" s="262" t="s">
        <v>1899</v>
      </c>
      <c r="C35" s="264">
        <v>38168</v>
      </c>
      <c r="D35" s="262" t="s">
        <v>1755</v>
      </c>
      <c r="E35" s="259" t="s">
        <v>1756</v>
      </c>
      <c r="F35" s="260">
        <f t="shared" si="0"/>
        <v>308</v>
      </c>
      <c r="G35" s="259" t="s">
        <v>872</v>
      </c>
      <c r="H35" s="259">
        <f t="shared" si="1"/>
        <v>239</v>
      </c>
      <c r="I35" s="259" t="s">
        <v>1757</v>
      </c>
      <c r="J35" s="259">
        <f t="shared" si="2"/>
        <v>139</v>
      </c>
      <c r="K35" s="259" t="s">
        <v>1</v>
      </c>
      <c r="L35" s="261">
        <v>24.88</v>
      </c>
      <c r="M35" s="259">
        <f t="shared" si="3"/>
        <v>205</v>
      </c>
      <c r="N35" s="260">
        <f t="shared" si="4"/>
        <v>891</v>
      </c>
      <c r="O35" s="260"/>
    </row>
    <row r="36" spans="1:15" s="255" customFormat="1" ht="15.75" customHeight="1">
      <c r="A36" s="255" t="s">
        <v>33</v>
      </c>
      <c r="B36" s="263" t="s">
        <v>207</v>
      </c>
      <c r="C36" s="264">
        <v>38294</v>
      </c>
      <c r="D36" s="262" t="s">
        <v>1714</v>
      </c>
      <c r="E36" s="259" t="s">
        <v>1758</v>
      </c>
      <c r="F36" s="260">
        <f t="shared" si="0"/>
        <v>275</v>
      </c>
      <c r="G36" s="259" t="s">
        <v>995</v>
      </c>
      <c r="H36" s="259">
        <f t="shared" si="1"/>
        <v>150</v>
      </c>
      <c r="I36" s="259" t="s">
        <v>1759</v>
      </c>
      <c r="J36" s="259">
        <f t="shared" si="2"/>
        <v>136</v>
      </c>
      <c r="K36" s="259" t="s">
        <v>1</v>
      </c>
      <c r="L36" s="261">
        <v>13.67</v>
      </c>
      <c r="M36" s="259">
        <f t="shared" si="3"/>
        <v>326</v>
      </c>
      <c r="N36" s="260">
        <f t="shared" si="4"/>
        <v>887</v>
      </c>
      <c r="O36" s="260"/>
    </row>
    <row r="37" spans="1:15" s="255" customFormat="1" ht="15.75" customHeight="1">
      <c r="A37" s="255" t="s">
        <v>34</v>
      </c>
      <c r="B37" s="266" t="s">
        <v>137</v>
      </c>
      <c r="C37" s="269">
        <v>38453</v>
      </c>
      <c r="D37" s="266" t="s">
        <v>1730</v>
      </c>
      <c r="E37" s="259" t="s">
        <v>1731</v>
      </c>
      <c r="F37" s="260">
        <f t="shared" si="0"/>
        <v>399</v>
      </c>
      <c r="G37" s="259" t="s">
        <v>919</v>
      </c>
      <c r="H37" s="259">
        <f t="shared" si="1"/>
        <v>170</v>
      </c>
      <c r="I37" s="259" t="s">
        <v>1760</v>
      </c>
      <c r="J37" s="259">
        <f t="shared" si="2"/>
        <v>141</v>
      </c>
      <c r="K37" s="259" t="s">
        <v>1</v>
      </c>
      <c r="L37" s="261">
        <v>28.32</v>
      </c>
      <c r="M37" s="259">
        <f t="shared" si="3"/>
        <v>173</v>
      </c>
      <c r="N37" s="260">
        <f t="shared" si="4"/>
        <v>883</v>
      </c>
      <c r="O37" s="260"/>
    </row>
    <row r="38" spans="1:15" s="255" customFormat="1" ht="15.75" customHeight="1">
      <c r="A38" s="255" t="s">
        <v>35</v>
      </c>
      <c r="B38" s="256" t="s">
        <v>15</v>
      </c>
      <c r="C38" s="257">
        <v>38028</v>
      </c>
      <c r="D38" s="258" t="s">
        <v>1703</v>
      </c>
      <c r="E38" s="259" t="s">
        <v>1761</v>
      </c>
      <c r="F38" s="260">
        <f t="shared" si="0"/>
        <v>300</v>
      </c>
      <c r="G38" s="259" t="s">
        <v>653</v>
      </c>
      <c r="H38" s="259">
        <f t="shared" si="1"/>
        <v>142</v>
      </c>
      <c r="I38" s="259" t="s">
        <v>1762</v>
      </c>
      <c r="J38" s="259">
        <f t="shared" si="2"/>
        <v>144</v>
      </c>
      <c r="K38" s="259" t="s">
        <v>1</v>
      </c>
      <c r="L38" s="261">
        <v>17.75</v>
      </c>
      <c r="M38" s="259">
        <f t="shared" si="3"/>
        <v>279</v>
      </c>
      <c r="N38" s="260">
        <f t="shared" si="4"/>
        <v>865</v>
      </c>
      <c r="O38" s="260"/>
    </row>
    <row r="39" spans="1:15" s="255" customFormat="1" ht="15.75" customHeight="1">
      <c r="A39" s="255" t="s">
        <v>45</v>
      </c>
      <c r="B39" s="262" t="s">
        <v>1763</v>
      </c>
      <c r="C39" s="262"/>
      <c r="D39" s="262" t="s">
        <v>1764</v>
      </c>
      <c r="E39" s="259" t="s">
        <v>1765</v>
      </c>
      <c r="F39" s="260">
        <f aca="true" t="shared" si="5" ref="F39:F70">IF(E39&lt;&gt;0,INT(66.6476*(11-E39)^1.81),0)</f>
        <v>223</v>
      </c>
      <c r="G39" s="259" t="s">
        <v>1037</v>
      </c>
      <c r="H39" s="259">
        <f aca="true" t="shared" si="6" ref="H39:H70">IF(G39&lt;&gt;0,INT(0.188807*((G39*100)-210)^1.41),0)</f>
        <v>117</v>
      </c>
      <c r="I39" s="259" t="s">
        <v>1766</v>
      </c>
      <c r="J39" s="259">
        <f aca="true" t="shared" si="7" ref="J39:J70">IF(I39&lt;&gt;0,INT(7.86*(I39-7.95)^1.1),0)</f>
        <v>212</v>
      </c>
      <c r="K39" s="259" t="s">
        <v>1</v>
      </c>
      <c r="L39" s="261">
        <v>15.44</v>
      </c>
      <c r="M39" s="259">
        <f aca="true" t="shared" si="8" ref="M39:M70">IF(K39+L39&lt;&gt;0,INT(0.19889*(185-((K39*60)+L39))^1.88),0)</f>
        <v>305</v>
      </c>
      <c r="N39" s="260">
        <f aca="true" t="shared" si="9" ref="N39:N70">M39+J39+H39+F39</f>
        <v>857</v>
      </c>
      <c r="O39" s="260"/>
    </row>
    <row r="40" spans="1:15" s="255" customFormat="1" ht="15.75" customHeight="1">
      <c r="A40" s="255" t="s">
        <v>50</v>
      </c>
      <c r="B40" s="262" t="s">
        <v>1767</v>
      </c>
      <c r="C40" s="262">
        <v>2004</v>
      </c>
      <c r="D40" s="266" t="s">
        <v>1730</v>
      </c>
      <c r="E40" s="270">
        <v>8.54</v>
      </c>
      <c r="F40" s="260">
        <f t="shared" si="5"/>
        <v>339</v>
      </c>
      <c r="G40" s="259" t="s">
        <v>1768</v>
      </c>
      <c r="H40" s="259">
        <f t="shared" si="6"/>
        <v>235</v>
      </c>
      <c r="I40" s="259" t="s">
        <v>1769</v>
      </c>
      <c r="J40" s="259">
        <f t="shared" si="7"/>
        <v>82</v>
      </c>
      <c r="K40" s="259" t="s">
        <v>1</v>
      </c>
      <c r="L40" s="261">
        <v>26.49</v>
      </c>
      <c r="M40" s="259">
        <f t="shared" si="8"/>
        <v>190</v>
      </c>
      <c r="N40" s="260">
        <f t="shared" si="9"/>
        <v>846</v>
      </c>
      <c r="O40" s="260"/>
    </row>
    <row r="41" spans="1:15" s="255" customFormat="1" ht="15.75" customHeight="1">
      <c r="A41" s="255" t="s">
        <v>72</v>
      </c>
      <c r="B41" s="266" t="s">
        <v>1040</v>
      </c>
      <c r="C41" s="267">
        <v>38551</v>
      </c>
      <c r="D41" s="266" t="s">
        <v>1730</v>
      </c>
      <c r="E41" s="259" t="s">
        <v>1733</v>
      </c>
      <c r="F41" s="260">
        <f t="shared" si="5"/>
        <v>357</v>
      </c>
      <c r="G41" s="259" t="s">
        <v>536</v>
      </c>
      <c r="H41" s="259">
        <f t="shared" si="6"/>
        <v>186</v>
      </c>
      <c r="I41" s="259" t="s">
        <v>1770</v>
      </c>
      <c r="J41" s="259">
        <f t="shared" si="7"/>
        <v>122</v>
      </c>
      <c r="K41" s="259" t="s">
        <v>1</v>
      </c>
      <c r="L41" s="261">
        <v>29.39</v>
      </c>
      <c r="M41" s="259">
        <f t="shared" si="8"/>
        <v>164</v>
      </c>
      <c r="N41" s="260">
        <f t="shared" si="9"/>
        <v>829</v>
      </c>
      <c r="O41" s="260"/>
    </row>
    <row r="42" spans="1:15" s="255" customFormat="1" ht="15.75" customHeight="1">
      <c r="A42" s="255" t="s">
        <v>73</v>
      </c>
      <c r="B42" s="263" t="s">
        <v>1023</v>
      </c>
      <c r="C42" s="264">
        <v>38167</v>
      </c>
      <c r="D42" s="262" t="s">
        <v>1714</v>
      </c>
      <c r="E42" s="259" t="s">
        <v>1771</v>
      </c>
      <c r="F42" s="260">
        <f t="shared" si="5"/>
        <v>277</v>
      </c>
      <c r="G42" s="259" t="s">
        <v>935</v>
      </c>
      <c r="H42" s="259">
        <f t="shared" si="6"/>
        <v>210</v>
      </c>
      <c r="I42" s="259" t="s">
        <v>1013</v>
      </c>
      <c r="J42" s="259">
        <f t="shared" si="7"/>
        <v>115</v>
      </c>
      <c r="K42" s="259" t="s">
        <v>1</v>
      </c>
      <c r="L42" s="261">
        <v>23.49</v>
      </c>
      <c r="M42" s="259">
        <f t="shared" si="8"/>
        <v>219</v>
      </c>
      <c r="N42" s="260">
        <f t="shared" si="9"/>
        <v>821</v>
      </c>
      <c r="O42" s="260"/>
    </row>
    <row r="43" spans="1:15" s="255" customFormat="1" ht="15.75" customHeight="1">
      <c r="A43" s="255" t="s">
        <v>74</v>
      </c>
      <c r="B43" s="265" t="s">
        <v>43</v>
      </c>
      <c r="C43" s="265">
        <v>2005</v>
      </c>
      <c r="D43" s="265" t="s">
        <v>469</v>
      </c>
      <c r="E43" s="259" t="s">
        <v>1772</v>
      </c>
      <c r="F43" s="260">
        <f t="shared" si="5"/>
        <v>261</v>
      </c>
      <c r="G43" s="259" t="s">
        <v>1136</v>
      </c>
      <c r="H43" s="259">
        <f t="shared" si="6"/>
        <v>70</v>
      </c>
      <c r="I43" s="259" t="s">
        <v>1029</v>
      </c>
      <c r="J43" s="259">
        <f t="shared" si="7"/>
        <v>193</v>
      </c>
      <c r="K43" s="259" t="s">
        <v>1</v>
      </c>
      <c r="L43" s="261">
        <v>18.45</v>
      </c>
      <c r="M43" s="259">
        <f t="shared" si="8"/>
        <v>271</v>
      </c>
      <c r="N43" s="260">
        <f t="shared" si="9"/>
        <v>795</v>
      </c>
      <c r="O43" s="260"/>
    </row>
    <row r="44" spans="1:15" s="255" customFormat="1" ht="15.75" customHeight="1">
      <c r="A44" s="255" t="s">
        <v>75</v>
      </c>
      <c r="B44" s="262" t="s">
        <v>1349</v>
      </c>
      <c r="C44" s="263">
        <v>2005</v>
      </c>
      <c r="D44" s="262" t="s">
        <v>177</v>
      </c>
      <c r="E44" s="259" t="s">
        <v>1736</v>
      </c>
      <c r="F44" s="260">
        <f t="shared" si="5"/>
        <v>334</v>
      </c>
      <c r="G44" s="259" t="s">
        <v>730</v>
      </c>
      <c r="H44" s="259">
        <f t="shared" si="6"/>
        <v>135</v>
      </c>
      <c r="I44" s="259" t="s">
        <v>1773</v>
      </c>
      <c r="J44" s="259">
        <f t="shared" si="7"/>
        <v>56</v>
      </c>
      <c r="K44" s="259" t="s">
        <v>1</v>
      </c>
      <c r="L44" s="261">
        <v>18.94</v>
      </c>
      <c r="M44" s="259">
        <f t="shared" si="8"/>
        <v>266</v>
      </c>
      <c r="N44" s="260">
        <f t="shared" si="9"/>
        <v>791</v>
      </c>
      <c r="O44" s="260"/>
    </row>
    <row r="45" spans="1:15" s="255" customFormat="1" ht="15.75" customHeight="1">
      <c r="A45" s="255" t="s">
        <v>76</v>
      </c>
      <c r="B45" s="262" t="s">
        <v>1027</v>
      </c>
      <c r="C45" s="262"/>
      <c r="D45" s="262" t="s">
        <v>1299</v>
      </c>
      <c r="E45" s="259" t="s">
        <v>1774</v>
      </c>
      <c r="F45" s="260">
        <f t="shared" si="5"/>
        <v>191</v>
      </c>
      <c r="G45" s="259" t="s">
        <v>1775</v>
      </c>
      <c r="H45" s="259">
        <f t="shared" si="6"/>
        <v>148</v>
      </c>
      <c r="I45" s="259" t="s">
        <v>1776</v>
      </c>
      <c r="J45" s="259">
        <f t="shared" si="7"/>
        <v>183</v>
      </c>
      <c r="K45" s="259" t="s">
        <v>1</v>
      </c>
      <c r="L45" s="261">
        <v>20.26</v>
      </c>
      <c r="M45" s="259">
        <f t="shared" si="8"/>
        <v>252</v>
      </c>
      <c r="N45" s="260">
        <f t="shared" si="9"/>
        <v>774</v>
      </c>
      <c r="O45" s="259"/>
    </row>
    <row r="46" spans="1:15" s="255" customFormat="1" ht="15.75" customHeight="1">
      <c r="A46" s="255" t="s">
        <v>77</v>
      </c>
      <c r="B46" s="263" t="s">
        <v>1777</v>
      </c>
      <c r="C46" s="269">
        <v>38506</v>
      </c>
      <c r="D46" s="262" t="s">
        <v>1714</v>
      </c>
      <c r="E46" s="259" t="s">
        <v>1778</v>
      </c>
      <c r="F46" s="260">
        <f t="shared" si="5"/>
        <v>315</v>
      </c>
      <c r="G46" s="259" t="s">
        <v>589</v>
      </c>
      <c r="H46" s="259">
        <f t="shared" si="6"/>
        <v>157</v>
      </c>
      <c r="I46" s="259" t="s">
        <v>1779</v>
      </c>
      <c r="J46" s="259">
        <f t="shared" si="7"/>
        <v>80</v>
      </c>
      <c r="K46" s="259" t="s">
        <v>1</v>
      </c>
      <c r="L46" s="261">
        <v>24.01</v>
      </c>
      <c r="M46" s="259">
        <f t="shared" si="8"/>
        <v>214</v>
      </c>
      <c r="N46" s="260">
        <f t="shared" si="9"/>
        <v>766</v>
      </c>
      <c r="O46" s="260"/>
    </row>
    <row r="47" spans="1:15" s="255" customFormat="1" ht="15.75" customHeight="1">
      <c r="A47" s="255" t="s">
        <v>78</v>
      </c>
      <c r="B47" s="266" t="s">
        <v>998</v>
      </c>
      <c r="C47" s="269">
        <v>38195</v>
      </c>
      <c r="D47" s="266" t="s">
        <v>1730</v>
      </c>
      <c r="E47" s="259" t="s">
        <v>1780</v>
      </c>
      <c r="F47" s="260">
        <f t="shared" si="5"/>
        <v>225</v>
      </c>
      <c r="G47" s="259" t="s">
        <v>653</v>
      </c>
      <c r="H47" s="259">
        <f t="shared" si="6"/>
        <v>142</v>
      </c>
      <c r="I47" s="259" t="s">
        <v>1781</v>
      </c>
      <c r="J47" s="259">
        <f t="shared" si="7"/>
        <v>131</v>
      </c>
      <c r="K47" s="259" t="s">
        <v>1</v>
      </c>
      <c r="L47" s="261">
        <v>20.18</v>
      </c>
      <c r="M47" s="259">
        <f t="shared" si="8"/>
        <v>253</v>
      </c>
      <c r="N47" s="260">
        <f t="shared" si="9"/>
        <v>751</v>
      </c>
      <c r="O47" s="260"/>
    </row>
    <row r="48" spans="1:15" s="255" customFormat="1" ht="15.75" customHeight="1">
      <c r="A48" s="255" t="s">
        <v>138</v>
      </c>
      <c r="B48" s="262" t="s">
        <v>1782</v>
      </c>
      <c r="C48" s="264">
        <v>38467</v>
      </c>
      <c r="D48" s="262" t="s">
        <v>1714</v>
      </c>
      <c r="E48" s="259" t="s">
        <v>1758</v>
      </c>
      <c r="F48" s="260">
        <f t="shared" si="5"/>
        <v>275</v>
      </c>
      <c r="G48" s="259" t="s">
        <v>653</v>
      </c>
      <c r="H48" s="259">
        <f t="shared" si="6"/>
        <v>142</v>
      </c>
      <c r="I48" s="259" t="s">
        <v>1066</v>
      </c>
      <c r="J48" s="259">
        <f t="shared" si="7"/>
        <v>82</v>
      </c>
      <c r="K48" s="259" t="s">
        <v>1</v>
      </c>
      <c r="L48" s="261">
        <v>20.82</v>
      </c>
      <c r="M48" s="259">
        <f t="shared" si="8"/>
        <v>246</v>
      </c>
      <c r="N48" s="260">
        <f t="shared" si="9"/>
        <v>745</v>
      </c>
      <c r="O48" s="260"/>
    </row>
    <row r="49" spans="1:15" s="255" customFormat="1" ht="15.75" customHeight="1">
      <c r="A49" s="255" t="s">
        <v>139</v>
      </c>
      <c r="B49" s="265" t="s">
        <v>41</v>
      </c>
      <c r="C49" s="265">
        <v>2005</v>
      </c>
      <c r="D49" s="265" t="s">
        <v>469</v>
      </c>
      <c r="E49" s="270">
        <v>8.44</v>
      </c>
      <c r="F49" s="260">
        <f t="shared" si="5"/>
        <v>365</v>
      </c>
      <c r="G49" s="259" t="s">
        <v>1004</v>
      </c>
      <c r="H49" s="259">
        <f t="shared" si="6"/>
        <v>204</v>
      </c>
      <c r="I49" s="259" t="s">
        <v>1783</v>
      </c>
      <c r="J49" s="259">
        <f t="shared" si="7"/>
        <v>172</v>
      </c>
      <c r="K49" s="259"/>
      <c r="L49" s="261"/>
      <c r="M49" s="259">
        <f t="shared" si="8"/>
        <v>0</v>
      </c>
      <c r="N49" s="260">
        <f t="shared" si="9"/>
        <v>741</v>
      </c>
      <c r="O49" s="260"/>
    </row>
    <row r="50" spans="1:15" s="255" customFormat="1" ht="15.75" customHeight="1">
      <c r="A50" s="255" t="s">
        <v>140</v>
      </c>
      <c r="B50" s="266" t="s">
        <v>257</v>
      </c>
      <c r="C50" s="267">
        <v>38445</v>
      </c>
      <c r="D50" s="266" t="s">
        <v>1730</v>
      </c>
      <c r="E50" s="259" t="s">
        <v>1784</v>
      </c>
      <c r="F50" s="260">
        <f t="shared" si="5"/>
        <v>246</v>
      </c>
      <c r="G50" s="259" t="s">
        <v>1785</v>
      </c>
      <c r="H50" s="259">
        <f t="shared" si="6"/>
        <v>122</v>
      </c>
      <c r="I50" s="259" t="s">
        <v>1786</v>
      </c>
      <c r="J50" s="259">
        <f t="shared" si="7"/>
        <v>124</v>
      </c>
      <c r="K50" s="259" t="s">
        <v>1</v>
      </c>
      <c r="L50" s="261">
        <v>21.72</v>
      </c>
      <c r="M50" s="259">
        <f t="shared" si="8"/>
        <v>237</v>
      </c>
      <c r="N50" s="260">
        <f t="shared" si="9"/>
        <v>729</v>
      </c>
      <c r="O50" s="260"/>
    </row>
    <row r="51" spans="1:15" s="255" customFormat="1" ht="15.75" customHeight="1">
      <c r="A51" s="255" t="s">
        <v>141</v>
      </c>
      <c r="B51" s="263" t="s">
        <v>1787</v>
      </c>
      <c r="C51" s="264">
        <v>38031</v>
      </c>
      <c r="D51" s="266" t="s">
        <v>1730</v>
      </c>
      <c r="E51" s="259" t="s">
        <v>1788</v>
      </c>
      <c r="F51" s="260">
        <f t="shared" si="5"/>
        <v>202</v>
      </c>
      <c r="G51" s="259" t="s">
        <v>919</v>
      </c>
      <c r="H51" s="259">
        <f t="shared" si="6"/>
        <v>170</v>
      </c>
      <c r="I51" s="259" t="s">
        <v>1789</v>
      </c>
      <c r="J51" s="259">
        <f t="shared" si="7"/>
        <v>158</v>
      </c>
      <c r="K51" s="259" t="s">
        <v>1</v>
      </c>
      <c r="L51" s="261">
        <v>25.81</v>
      </c>
      <c r="M51" s="259">
        <f t="shared" si="8"/>
        <v>196</v>
      </c>
      <c r="N51" s="260">
        <f t="shared" si="9"/>
        <v>726</v>
      </c>
      <c r="O51" s="260"/>
    </row>
    <row r="52" spans="1:15" s="255" customFormat="1" ht="15.75" customHeight="1">
      <c r="A52" s="255" t="s">
        <v>142</v>
      </c>
      <c r="B52" s="262" t="s">
        <v>168</v>
      </c>
      <c r="C52" s="262">
        <v>2006</v>
      </c>
      <c r="D52" s="262" t="s">
        <v>1299</v>
      </c>
      <c r="E52" s="259" t="s">
        <v>1790</v>
      </c>
      <c r="F52" s="260">
        <f t="shared" si="5"/>
        <v>312</v>
      </c>
      <c r="G52" s="259" t="s">
        <v>570</v>
      </c>
      <c r="H52" s="259">
        <f t="shared" si="6"/>
        <v>124</v>
      </c>
      <c r="I52" s="259" t="s">
        <v>1791</v>
      </c>
      <c r="J52" s="259">
        <f t="shared" si="7"/>
        <v>169</v>
      </c>
      <c r="K52" s="259" t="s">
        <v>1</v>
      </c>
      <c r="L52" s="261">
        <v>35.03</v>
      </c>
      <c r="M52" s="259">
        <f t="shared" si="8"/>
        <v>118</v>
      </c>
      <c r="N52" s="260">
        <f t="shared" si="9"/>
        <v>723</v>
      </c>
      <c r="O52" s="260"/>
    </row>
    <row r="53" spans="1:15" s="255" customFormat="1" ht="15.75" customHeight="1">
      <c r="A53" s="255" t="s">
        <v>150</v>
      </c>
      <c r="B53" s="256" t="s">
        <v>70</v>
      </c>
      <c r="C53" s="257">
        <v>38504</v>
      </c>
      <c r="D53" s="258" t="s">
        <v>1703</v>
      </c>
      <c r="E53" s="259" t="s">
        <v>1792</v>
      </c>
      <c r="F53" s="260">
        <f t="shared" si="5"/>
        <v>244</v>
      </c>
      <c r="G53" s="259" t="s">
        <v>730</v>
      </c>
      <c r="H53" s="259">
        <f t="shared" si="6"/>
        <v>135</v>
      </c>
      <c r="I53" s="259" t="s">
        <v>1793</v>
      </c>
      <c r="J53" s="259">
        <f t="shared" si="7"/>
        <v>116</v>
      </c>
      <c r="K53" s="259" t="s">
        <v>1</v>
      </c>
      <c r="L53" s="261">
        <v>23</v>
      </c>
      <c r="M53" s="259">
        <f t="shared" si="8"/>
        <v>224</v>
      </c>
      <c r="N53" s="260">
        <f t="shared" si="9"/>
        <v>719</v>
      </c>
      <c r="O53" s="260"/>
    </row>
    <row r="54" spans="1:15" s="255" customFormat="1" ht="15.75" customHeight="1">
      <c r="A54" s="255" t="s">
        <v>151</v>
      </c>
      <c r="B54" s="262" t="s">
        <v>246</v>
      </c>
      <c r="C54" s="263">
        <v>2005</v>
      </c>
      <c r="D54" s="262" t="s">
        <v>176</v>
      </c>
      <c r="E54" s="259" t="s">
        <v>1794</v>
      </c>
      <c r="F54" s="260">
        <f t="shared" si="5"/>
        <v>268</v>
      </c>
      <c r="G54" s="259" t="s">
        <v>637</v>
      </c>
      <c r="H54" s="259">
        <f t="shared" si="6"/>
        <v>155</v>
      </c>
      <c r="I54" s="259" t="s">
        <v>979</v>
      </c>
      <c r="J54" s="259">
        <f t="shared" si="7"/>
        <v>20</v>
      </c>
      <c r="K54" s="259" t="s">
        <v>1</v>
      </c>
      <c r="L54" s="261">
        <v>19.5</v>
      </c>
      <c r="M54" s="259">
        <f t="shared" si="8"/>
        <v>260</v>
      </c>
      <c r="N54" s="260">
        <f t="shared" si="9"/>
        <v>703</v>
      </c>
      <c r="O54" s="260"/>
    </row>
    <row r="55" spans="1:15" s="255" customFormat="1" ht="15.75" customHeight="1">
      <c r="A55" s="255" t="s">
        <v>152</v>
      </c>
      <c r="B55" s="262" t="s">
        <v>1898</v>
      </c>
      <c r="C55" s="264">
        <v>38244</v>
      </c>
      <c r="D55" s="262" t="s">
        <v>1755</v>
      </c>
      <c r="E55" s="259" t="s">
        <v>885</v>
      </c>
      <c r="F55" s="260">
        <f t="shared" si="5"/>
        <v>237</v>
      </c>
      <c r="G55" s="259" t="s">
        <v>1795</v>
      </c>
      <c r="H55" s="259">
        <f t="shared" si="6"/>
        <v>126</v>
      </c>
      <c r="I55" s="259" t="s">
        <v>1796</v>
      </c>
      <c r="J55" s="259">
        <f t="shared" si="7"/>
        <v>77</v>
      </c>
      <c r="K55" s="259" t="s">
        <v>1</v>
      </c>
      <c r="L55" s="261">
        <v>19.4</v>
      </c>
      <c r="M55" s="259">
        <f t="shared" si="8"/>
        <v>261</v>
      </c>
      <c r="N55" s="260">
        <f t="shared" si="9"/>
        <v>701</v>
      </c>
      <c r="O55" s="260"/>
    </row>
    <row r="56" spans="1:15" s="255" customFormat="1" ht="15.75" customHeight="1">
      <c r="A56" s="255" t="s">
        <v>156</v>
      </c>
      <c r="B56" s="262" t="s">
        <v>270</v>
      </c>
      <c r="C56" s="263">
        <v>2004</v>
      </c>
      <c r="D56" s="262" t="s">
        <v>176</v>
      </c>
      <c r="E56" s="259" t="s">
        <v>1797</v>
      </c>
      <c r="F56" s="260">
        <f t="shared" si="5"/>
        <v>221</v>
      </c>
      <c r="G56" s="259" t="s">
        <v>570</v>
      </c>
      <c r="H56" s="259">
        <f t="shared" si="6"/>
        <v>124</v>
      </c>
      <c r="I56" s="259" t="s">
        <v>1798</v>
      </c>
      <c r="J56" s="259">
        <f t="shared" si="7"/>
        <v>151</v>
      </c>
      <c r="K56" s="259" t="s">
        <v>1</v>
      </c>
      <c r="L56" s="261">
        <v>26.06</v>
      </c>
      <c r="M56" s="259">
        <f t="shared" si="8"/>
        <v>194</v>
      </c>
      <c r="N56" s="260">
        <f t="shared" si="9"/>
        <v>690</v>
      </c>
      <c r="O56" s="260"/>
    </row>
    <row r="57" spans="1:15" s="255" customFormat="1" ht="15.75" customHeight="1">
      <c r="A57" s="255" t="s">
        <v>157</v>
      </c>
      <c r="B57" s="256" t="s">
        <v>229</v>
      </c>
      <c r="C57" s="257">
        <v>39032</v>
      </c>
      <c r="D57" s="258" t="s">
        <v>1799</v>
      </c>
      <c r="E57" s="259" t="s">
        <v>1800</v>
      </c>
      <c r="F57" s="260">
        <f t="shared" si="5"/>
        <v>172</v>
      </c>
      <c r="G57" s="259" t="s">
        <v>1122</v>
      </c>
      <c r="H57" s="259">
        <f t="shared" si="6"/>
        <v>116</v>
      </c>
      <c r="I57" s="259" t="s">
        <v>1801</v>
      </c>
      <c r="J57" s="259">
        <f t="shared" si="7"/>
        <v>100</v>
      </c>
      <c r="K57" s="259" t="s">
        <v>1</v>
      </c>
      <c r="L57" s="261">
        <v>16.68</v>
      </c>
      <c r="M57" s="259">
        <f t="shared" si="8"/>
        <v>291</v>
      </c>
      <c r="N57" s="260">
        <f t="shared" si="9"/>
        <v>679</v>
      </c>
      <c r="O57" s="260"/>
    </row>
    <row r="58" spans="1:15" s="255" customFormat="1" ht="15.75" customHeight="1">
      <c r="A58" s="255" t="s">
        <v>269</v>
      </c>
      <c r="B58" s="262" t="s">
        <v>1087</v>
      </c>
      <c r="C58" s="264">
        <v>38817</v>
      </c>
      <c r="D58" s="262" t="s">
        <v>1755</v>
      </c>
      <c r="E58" s="259" t="s">
        <v>1802</v>
      </c>
      <c r="F58" s="260">
        <f t="shared" si="5"/>
        <v>233</v>
      </c>
      <c r="G58" s="259" t="s">
        <v>1122</v>
      </c>
      <c r="H58" s="259">
        <f t="shared" si="6"/>
        <v>116</v>
      </c>
      <c r="I58" s="259" t="s">
        <v>1803</v>
      </c>
      <c r="J58" s="259">
        <f t="shared" si="7"/>
        <v>49</v>
      </c>
      <c r="K58" s="259" t="s">
        <v>1</v>
      </c>
      <c r="L58" s="261">
        <v>18.31</v>
      </c>
      <c r="M58" s="259">
        <f t="shared" si="8"/>
        <v>273</v>
      </c>
      <c r="N58" s="260">
        <f t="shared" si="9"/>
        <v>671</v>
      </c>
      <c r="O58" s="260"/>
    </row>
    <row r="59" spans="1:15" s="255" customFormat="1" ht="15.75" customHeight="1">
      <c r="A59" s="255" t="s">
        <v>272</v>
      </c>
      <c r="B59" s="265" t="s">
        <v>1403</v>
      </c>
      <c r="C59" s="265">
        <v>2005</v>
      </c>
      <c r="D59" s="265" t="s">
        <v>700</v>
      </c>
      <c r="E59" s="259" t="s">
        <v>1804</v>
      </c>
      <c r="F59" s="260">
        <f t="shared" si="5"/>
        <v>231</v>
      </c>
      <c r="G59" s="259" t="s">
        <v>1805</v>
      </c>
      <c r="H59" s="259">
        <f t="shared" si="6"/>
        <v>63</v>
      </c>
      <c r="I59" s="259" t="s">
        <v>649</v>
      </c>
      <c r="J59" s="259">
        <f t="shared" si="7"/>
        <v>157</v>
      </c>
      <c r="K59" s="259" t="s">
        <v>1</v>
      </c>
      <c r="L59" s="261">
        <v>23.74</v>
      </c>
      <c r="M59" s="259">
        <f t="shared" si="8"/>
        <v>216</v>
      </c>
      <c r="N59" s="260">
        <f t="shared" si="9"/>
        <v>667</v>
      </c>
      <c r="O59" s="260"/>
    </row>
    <row r="60" spans="1:15" s="255" customFormat="1" ht="15.75" customHeight="1">
      <c r="A60" s="255" t="s">
        <v>274</v>
      </c>
      <c r="B60" s="262" t="s">
        <v>259</v>
      </c>
      <c r="C60" s="262">
        <v>2006</v>
      </c>
      <c r="D60" s="262" t="s">
        <v>1806</v>
      </c>
      <c r="E60" s="259" t="s">
        <v>1807</v>
      </c>
      <c r="F60" s="260">
        <f t="shared" si="5"/>
        <v>253</v>
      </c>
      <c r="G60" s="259" t="s">
        <v>1808</v>
      </c>
      <c r="H60" s="259">
        <f t="shared" si="6"/>
        <v>89</v>
      </c>
      <c r="I60" s="259" t="s">
        <v>1809</v>
      </c>
      <c r="J60" s="259">
        <f t="shared" si="7"/>
        <v>83</v>
      </c>
      <c r="K60" s="259" t="s">
        <v>1</v>
      </c>
      <c r="L60" s="261">
        <v>22.28</v>
      </c>
      <c r="M60" s="259">
        <f t="shared" si="8"/>
        <v>231</v>
      </c>
      <c r="N60" s="260">
        <f t="shared" si="9"/>
        <v>656</v>
      </c>
      <c r="O60" s="260"/>
    </row>
    <row r="61" spans="1:15" s="255" customFormat="1" ht="15.75" customHeight="1">
      <c r="A61" s="255" t="s">
        <v>277</v>
      </c>
      <c r="B61" s="265" t="s">
        <v>1103</v>
      </c>
      <c r="C61" s="265">
        <v>2006</v>
      </c>
      <c r="D61" s="265" t="s">
        <v>700</v>
      </c>
      <c r="E61" s="259" t="s">
        <v>1810</v>
      </c>
      <c r="F61" s="260">
        <f t="shared" si="5"/>
        <v>293</v>
      </c>
      <c r="G61" s="259" t="s">
        <v>1097</v>
      </c>
      <c r="H61" s="259">
        <f t="shared" si="6"/>
        <v>69</v>
      </c>
      <c r="I61" s="259" t="s">
        <v>1811</v>
      </c>
      <c r="J61" s="259">
        <f t="shared" si="7"/>
        <v>64</v>
      </c>
      <c r="K61" s="259" t="s">
        <v>1</v>
      </c>
      <c r="L61" s="261">
        <v>23.46</v>
      </c>
      <c r="M61" s="259">
        <f t="shared" si="8"/>
        <v>219</v>
      </c>
      <c r="N61" s="260">
        <f t="shared" si="9"/>
        <v>645</v>
      </c>
      <c r="O61" s="260"/>
    </row>
    <row r="62" spans="1:15" s="255" customFormat="1" ht="15.75" customHeight="1">
      <c r="A62" s="255" t="s">
        <v>280</v>
      </c>
      <c r="B62" s="265" t="s">
        <v>39</v>
      </c>
      <c r="C62" s="265">
        <v>2004</v>
      </c>
      <c r="D62" s="265" t="s">
        <v>700</v>
      </c>
      <c r="E62" s="259" t="s">
        <v>1812</v>
      </c>
      <c r="F62" s="260">
        <f t="shared" si="5"/>
        <v>166</v>
      </c>
      <c r="G62" s="259" t="s">
        <v>570</v>
      </c>
      <c r="H62" s="259">
        <f t="shared" si="6"/>
        <v>124</v>
      </c>
      <c r="I62" s="259" t="s">
        <v>1813</v>
      </c>
      <c r="J62" s="259">
        <f t="shared" si="7"/>
        <v>166</v>
      </c>
      <c r="K62" s="259" t="s">
        <v>1</v>
      </c>
      <c r="L62" s="261">
        <v>29.55</v>
      </c>
      <c r="M62" s="259">
        <f t="shared" si="8"/>
        <v>162</v>
      </c>
      <c r="N62" s="260">
        <f t="shared" si="9"/>
        <v>618</v>
      </c>
      <c r="O62" s="260"/>
    </row>
    <row r="63" spans="1:15" s="255" customFormat="1" ht="15.75" customHeight="1">
      <c r="A63" s="255" t="s">
        <v>283</v>
      </c>
      <c r="B63" s="266" t="s">
        <v>1814</v>
      </c>
      <c r="C63" s="269">
        <v>38022</v>
      </c>
      <c r="D63" s="266" t="s">
        <v>1730</v>
      </c>
      <c r="E63" s="259" t="s">
        <v>867</v>
      </c>
      <c r="F63" s="260">
        <f t="shared" si="5"/>
        <v>164</v>
      </c>
      <c r="G63" s="259" t="s">
        <v>1775</v>
      </c>
      <c r="H63" s="259">
        <f t="shared" si="6"/>
        <v>148</v>
      </c>
      <c r="I63" s="259" t="s">
        <v>1809</v>
      </c>
      <c r="J63" s="259">
        <f t="shared" si="7"/>
        <v>83</v>
      </c>
      <c r="K63" s="259" t="s">
        <v>1</v>
      </c>
      <c r="L63" s="261">
        <v>24.46</v>
      </c>
      <c r="M63" s="259">
        <f t="shared" si="8"/>
        <v>209</v>
      </c>
      <c r="N63" s="260">
        <f t="shared" si="9"/>
        <v>604</v>
      </c>
      <c r="O63" s="260"/>
    </row>
    <row r="64" spans="1:15" s="255" customFormat="1" ht="15.75" customHeight="1">
      <c r="A64" s="255" t="s">
        <v>285</v>
      </c>
      <c r="B64" s="256" t="s">
        <v>1099</v>
      </c>
      <c r="C64" s="257">
        <v>38929</v>
      </c>
      <c r="D64" s="258" t="s">
        <v>1799</v>
      </c>
      <c r="E64" s="259" t="s">
        <v>1815</v>
      </c>
      <c r="F64" s="260">
        <f t="shared" si="5"/>
        <v>242</v>
      </c>
      <c r="G64" s="259" t="s">
        <v>1816</v>
      </c>
      <c r="H64" s="259">
        <f t="shared" si="6"/>
        <v>105</v>
      </c>
      <c r="I64" s="259" t="s">
        <v>1817</v>
      </c>
      <c r="J64" s="259">
        <f t="shared" si="7"/>
        <v>44</v>
      </c>
      <c r="K64" s="259" t="s">
        <v>1</v>
      </c>
      <c r="L64" s="261">
        <v>24.96</v>
      </c>
      <c r="M64" s="259">
        <f t="shared" si="8"/>
        <v>204</v>
      </c>
      <c r="N64" s="260">
        <f t="shared" si="9"/>
        <v>595</v>
      </c>
      <c r="O64" s="260"/>
    </row>
    <row r="65" spans="1:15" s="255" customFormat="1" ht="15.75" customHeight="1">
      <c r="A65" s="255" t="s">
        <v>288</v>
      </c>
      <c r="B65" s="262" t="s">
        <v>1083</v>
      </c>
      <c r="C65" s="263">
        <v>2006</v>
      </c>
      <c r="D65" s="262" t="s">
        <v>176</v>
      </c>
      <c r="E65" s="259" t="s">
        <v>1818</v>
      </c>
      <c r="F65" s="260">
        <f t="shared" si="5"/>
        <v>212</v>
      </c>
      <c r="G65" s="259" t="s">
        <v>1819</v>
      </c>
      <c r="H65" s="259">
        <f t="shared" si="6"/>
        <v>137</v>
      </c>
      <c r="I65" s="259" t="s">
        <v>1820</v>
      </c>
      <c r="J65" s="259">
        <f t="shared" si="7"/>
        <v>47</v>
      </c>
      <c r="K65" s="259" t="s">
        <v>1</v>
      </c>
      <c r="L65" s="261">
        <v>28.05</v>
      </c>
      <c r="M65" s="259">
        <f t="shared" si="8"/>
        <v>176</v>
      </c>
      <c r="N65" s="260">
        <f t="shared" si="9"/>
        <v>572</v>
      </c>
      <c r="O65" s="260"/>
    </row>
    <row r="66" spans="1:15" s="255" customFormat="1" ht="15.75" customHeight="1">
      <c r="A66" s="255" t="s">
        <v>290</v>
      </c>
      <c r="B66" s="262" t="s">
        <v>278</v>
      </c>
      <c r="C66" s="262">
        <v>2006</v>
      </c>
      <c r="D66" s="262" t="s">
        <v>1806</v>
      </c>
      <c r="E66" s="259" t="s">
        <v>470</v>
      </c>
      <c r="F66" s="260">
        <f t="shared" si="5"/>
        <v>197</v>
      </c>
      <c r="G66" s="259" t="s">
        <v>702</v>
      </c>
      <c r="H66" s="259">
        <f t="shared" si="6"/>
        <v>91</v>
      </c>
      <c r="I66" s="259" t="s">
        <v>1821</v>
      </c>
      <c r="J66" s="259">
        <f t="shared" si="7"/>
        <v>48</v>
      </c>
      <c r="K66" s="259" t="s">
        <v>1</v>
      </c>
      <c r="L66" s="261">
        <v>22.69</v>
      </c>
      <c r="M66" s="259">
        <f t="shared" si="8"/>
        <v>227</v>
      </c>
      <c r="N66" s="260">
        <f t="shared" si="9"/>
        <v>563</v>
      </c>
      <c r="O66" s="260"/>
    </row>
    <row r="67" spans="1:15" s="255" customFormat="1" ht="15.75" customHeight="1">
      <c r="A67" s="255" t="s">
        <v>293</v>
      </c>
      <c r="B67" s="256" t="s">
        <v>11</v>
      </c>
      <c r="C67" s="257">
        <v>38630</v>
      </c>
      <c r="D67" s="258" t="s">
        <v>1703</v>
      </c>
      <c r="E67" s="259" t="s">
        <v>479</v>
      </c>
      <c r="F67" s="260">
        <f t="shared" si="5"/>
        <v>157</v>
      </c>
      <c r="G67" s="259" t="s">
        <v>595</v>
      </c>
      <c r="H67" s="259">
        <f t="shared" si="6"/>
        <v>114</v>
      </c>
      <c r="I67" s="259" t="s">
        <v>1822</v>
      </c>
      <c r="J67" s="259">
        <f t="shared" si="7"/>
        <v>71</v>
      </c>
      <c r="K67" s="259" t="s">
        <v>1</v>
      </c>
      <c r="L67" s="261">
        <v>25.34</v>
      </c>
      <c r="M67" s="259">
        <f t="shared" si="8"/>
        <v>201</v>
      </c>
      <c r="N67" s="260">
        <f t="shared" si="9"/>
        <v>543</v>
      </c>
      <c r="O67" s="260"/>
    </row>
    <row r="68" spans="1:15" s="255" customFormat="1" ht="15.75" customHeight="1">
      <c r="A68" s="255" t="s">
        <v>296</v>
      </c>
      <c r="B68" s="271" t="s">
        <v>1823</v>
      </c>
      <c r="C68" s="264">
        <v>38990</v>
      </c>
      <c r="D68" s="271" t="s">
        <v>37</v>
      </c>
      <c r="E68" s="259" t="s">
        <v>1824</v>
      </c>
      <c r="F68" s="260">
        <f t="shared" si="5"/>
        <v>138</v>
      </c>
      <c r="G68" s="259" t="s">
        <v>702</v>
      </c>
      <c r="H68" s="259">
        <f t="shared" si="6"/>
        <v>91</v>
      </c>
      <c r="I68" s="259" t="s">
        <v>917</v>
      </c>
      <c r="J68" s="259">
        <f t="shared" si="7"/>
        <v>54</v>
      </c>
      <c r="K68" s="259" t="s">
        <v>1</v>
      </c>
      <c r="L68" s="261">
        <v>21.3</v>
      </c>
      <c r="M68" s="259">
        <f t="shared" si="8"/>
        <v>241</v>
      </c>
      <c r="N68" s="260">
        <f t="shared" si="9"/>
        <v>524</v>
      </c>
      <c r="O68" s="260"/>
    </row>
    <row r="69" spans="1:15" s="255" customFormat="1" ht="15.75" customHeight="1">
      <c r="A69" s="255" t="s">
        <v>299</v>
      </c>
      <c r="B69" s="265" t="s">
        <v>1825</v>
      </c>
      <c r="C69" s="265">
        <v>2005</v>
      </c>
      <c r="D69" s="265" t="s">
        <v>700</v>
      </c>
      <c r="E69" s="259" t="s">
        <v>1826</v>
      </c>
      <c r="F69" s="260">
        <f t="shared" si="5"/>
        <v>189</v>
      </c>
      <c r="G69" s="259" t="s">
        <v>1827</v>
      </c>
      <c r="H69" s="259">
        <f t="shared" si="6"/>
        <v>81</v>
      </c>
      <c r="I69" s="259" t="s">
        <v>1828</v>
      </c>
      <c r="J69" s="259">
        <f t="shared" si="7"/>
        <v>96</v>
      </c>
      <c r="K69" s="259" t="s">
        <v>1</v>
      </c>
      <c r="L69" s="261">
        <v>34.16</v>
      </c>
      <c r="M69" s="259">
        <f t="shared" si="8"/>
        <v>125</v>
      </c>
      <c r="N69" s="260">
        <f t="shared" si="9"/>
        <v>491</v>
      </c>
      <c r="O69" s="260"/>
    </row>
    <row r="70" spans="1:15" s="255" customFormat="1" ht="15.75" customHeight="1">
      <c r="A70" s="255" t="s">
        <v>302</v>
      </c>
      <c r="B70" s="262" t="s">
        <v>1079</v>
      </c>
      <c r="C70" s="263">
        <v>2006</v>
      </c>
      <c r="D70" s="262" t="s">
        <v>176</v>
      </c>
      <c r="E70" s="259" t="s">
        <v>1829</v>
      </c>
      <c r="F70" s="260">
        <f t="shared" si="5"/>
        <v>229</v>
      </c>
      <c r="G70" s="259" t="s">
        <v>678</v>
      </c>
      <c r="H70" s="259">
        <f t="shared" si="6"/>
        <v>109</v>
      </c>
      <c r="I70" s="259" t="s">
        <v>1830</v>
      </c>
      <c r="J70" s="259">
        <f t="shared" si="7"/>
        <v>59</v>
      </c>
      <c r="K70" s="259" t="s">
        <v>1</v>
      </c>
      <c r="L70" s="261">
        <v>38.67</v>
      </c>
      <c r="M70" s="259">
        <f t="shared" si="8"/>
        <v>93</v>
      </c>
      <c r="N70" s="260">
        <f t="shared" si="9"/>
        <v>490</v>
      </c>
      <c r="O70" s="259"/>
    </row>
    <row r="71" spans="1:15" s="255" customFormat="1" ht="15.75" customHeight="1">
      <c r="A71" s="255" t="s">
        <v>304</v>
      </c>
      <c r="B71" s="256" t="s">
        <v>1091</v>
      </c>
      <c r="C71" s="257">
        <v>38826</v>
      </c>
      <c r="D71" s="258" t="s">
        <v>1799</v>
      </c>
      <c r="E71" s="259" t="s">
        <v>1831</v>
      </c>
      <c r="F71" s="260">
        <f aca="true" t="shared" si="10" ref="F71:F83">IF(E71&lt;&gt;0,INT(66.6476*(11-E71)^1.81),0)</f>
        <v>195</v>
      </c>
      <c r="G71" s="259" t="s">
        <v>1832</v>
      </c>
      <c r="H71" s="259">
        <f aca="true" t="shared" si="11" ref="H71:H84">IF(G71&lt;&gt;0,INT(0.188807*((G71*100)-210)^1.41),0)</f>
        <v>80</v>
      </c>
      <c r="I71" s="259" t="s">
        <v>1833</v>
      </c>
      <c r="J71" s="259">
        <f aca="true" t="shared" si="12" ref="J71:J84">IF(I71&lt;&gt;0,INT(7.86*(I71-7.95)^1.1),0)</f>
        <v>54</v>
      </c>
      <c r="K71" s="259" t="s">
        <v>1</v>
      </c>
      <c r="L71" s="261">
        <v>32.94</v>
      </c>
      <c r="M71" s="259">
        <f aca="true" t="shared" si="13" ref="M71:M83">IF(K71+L71&lt;&gt;0,INT(0.19889*(185-((K71*60)+L71))^1.88),0)</f>
        <v>134</v>
      </c>
      <c r="N71" s="260">
        <f aca="true" t="shared" si="14" ref="N71:N84">M71+J71+H71+F71</f>
        <v>463</v>
      </c>
      <c r="O71" s="260"/>
    </row>
    <row r="72" spans="1:15" s="255" customFormat="1" ht="15.75" customHeight="1">
      <c r="A72" s="255" t="s">
        <v>1834</v>
      </c>
      <c r="B72" s="265" t="s">
        <v>145</v>
      </c>
      <c r="C72" s="265">
        <v>2005</v>
      </c>
      <c r="D72" s="265" t="s">
        <v>700</v>
      </c>
      <c r="E72" s="259" t="s">
        <v>578</v>
      </c>
      <c r="F72" s="260">
        <f t="shared" si="10"/>
        <v>60</v>
      </c>
      <c r="G72" s="259" t="s">
        <v>1832</v>
      </c>
      <c r="H72" s="259">
        <f t="shared" si="11"/>
        <v>80</v>
      </c>
      <c r="I72" s="259" t="s">
        <v>1835</v>
      </c>
      <c r="J72" s="259">
        <f t="shared" si="12"/>
        <v>146</v>
      </c>
      <c r="K72" s="259" t="s">
        <v>1</v>
      </c>
      <c r="L72" s="261">
        <v>30.19</v>
      </c>
      <c r="M72" s="259">
        <f t="shared" si="13"/>
        <v>157</v>
      </c>
      <c r="N72" s="260">
        <f t="shared" si="14"/>
        <v>443</v>
      </c>
      <c r="O72" s="260"/>
    </row>
    <row r="73" spans="1:15" s="255" customFormat="1" ht="15.75" customHeight="1">
      <c r="A73" s="255" t="s">
        <v>1836</v>
      </c>
      <c r="B73" s="262" t="s">
        <v>267</v>
      </c>
      <c r="C73" s="262">
        <v>2005</v>
      </c>
      <c r="D73" s="262" t="s">
        <v>176</v>
      </c>
      <c r="E73" s="259" t="s">
        <v>1837</v>
      </c>
      <c r="F73" s="260">
        <f t="shared" si="10"/>
        <v>120</v>
      </c>
      <c r="G73" s="259" t="s">
        <v>1122</v>
      </c>
      <c r="H73" s="259">
        <f t="shared" si="11"/>
        <v>116</v>
      </c>
      <c r="I73" s="259" t="s">
        <v>1820</v>
      </c>
      <c r="J73" s="259">
        <f t="shared" si="12"/>
        <v>47</v>
      </c>
      <c r="K73" s="259" t="s">
        <v>1</v>
      </c>
      <c r="L73" s="261">
        <v>32.19</v>
      </c>
      <c r="M73" s="259">
        <f t="shared" si="13"/>
        <v>140</v>
      </c>
      <c r="N73" s="260">
        <f t="shared" si="14"/>
        <v>423</v>
      </c>
      <c r="O73" s="260"/>
    </row>
    <row r="74" spans="1:15" s="255" customFormat="1" ht="15.75" customHeight="1">
      <c r="A74" s="255" t="s">
        <v>1838</v>
      </c>
      <c r="B74" s="262" t="s">
        <v>275</v>
      </c>
      <c r="C74" s="262"/>
      <c r="D74" s="258" t="s">
        <v>1839</v>
      </c>
      <c r="E74" s="259" t="s">
        <v>1840</v>
      </c>
      <c r="F74" s="260">
        <f t="shared" si="10"/>
        <v>200</v>
      </c>
      <c r="G74" s="259" t="s">
        <v>1827</v>
      </c>
      <c r="H74" s="259">
        <f t="shared" si="11"/>
        <v>81</v>
      </c>
      <c r="I74" s="259" t="s">
        <v>1841</v>
      </c>
      <c r="J74" s="259">
        <f t="shared" si="12"/>
        <v>33</v>
      </c>
      <c r="K74" s="259" t="s">
        <v>1</v>
      </c>
      <c r="L74" s="261">
        <v>38.13</v>
      </c>
      <c r="M74" s="259">
        <f t="shared" si="13"/>
        <v>96</v>
      </c>
      <c r="N74" s="260">
        <f t="shared" si="14"/>
        <v>410</v>
      </c>
      <c r="O74" s="260"/>
    </row>
    <row r="75" spans="1:15" s="255" customFormat="1" ht="15.75" customHeight="1">
      <c r="A75" s="255" t="s">
        <v>1842</v>
      </c>
      <c r="B75" s="271" t="s">
        <v>1843</v>
      </c>
      <c r="C75" s="264" t="s">
        <v>1844</v>
      </c>
      <c r="D75" s="271" t="s">
        <v>37</v>
      </c>
      <c r="E75" s="259" t="s">
        <v>1812</v>
      </c>
      <c r="F75" s="260">
        <f t="shared" si="10"/>
        <v>166</v>
      </c>
      <c r="G75" s="259" t="s">
        <v>730</v>
      </c>
      <c r="H75" s="259">
        <f t="shared" si="11"/>
        <v>135</v>
      </c>
      <c r="I75" s="259" t="s">
        <v>1845</v>
      </c>
      <c r="J75" s="259">
        <f t="shared" si="12"/>
        <v>67</v>
      </c>
      <c r="K75" s="259" t="s">
        <v>1</v>
      </c>
      <c r="L75" s="261">
        <v>49.24</v>
      </c>
      <c r="M75" s="259">
        <f t="shared" si="13"/>
        <v>35</v>
      </c>
      <c r="N75" s="260">
        <f t="shared" si="14"/>
        <v>403</v>
      </c>
      <c r="O75" s="260"/>
    </row>
    <row r="76" spans="1:15" s="255" customFormat="1" ht="15.75" customHeight="1">
      <c r="A76" s="255" t="s">
        <v>1846</v>
      </c>
      <c r="B76" s="262" t="s">
        <v>294</v>
      </c>
      <c r="C76" s="263">
        <v>2005</v>
      </c>
      <c r="D76" s="262" t="s">
        <v>176</v>
      </c>
      <c r="E76" s="259" t="s">
        <v>543</v>
      </c>
      <c r="F76" s="260">
        <f t="shared" si="10"/>
        <v>105</v>
      </c>
      <c r="G76" s="259" t="s">
        <v>672</v>
      </c>
      <c r="H76" s="259">
        <f t="shared" si="11"/>
        <v>131</v>
      </c>
      <c r="I76" s="259" t="s">
        <v>1847</v>
      </c>
      <c r="J76" s="259">
        <f t="shared" si="12"/>
        <v>49</v>
      </c>
      <c r="K76" s="259" t="s">
        <v>1</v>
      </c>
      <c r="L76" s="261">
        <v>36.51</v>
      </c>
      <c r="M76" s="259">
        <f t="shared" si="13"/>
        <v>108</v>
      </c>
      <c r="N76" s="260">
        <f t="shared" si="14"/>
        <v>393</v>
      </c>
      <c r="O76" s="259"/>
    </row>
    <row r="77" spans="1:15" s="255" customFormat="1" ht="15.75" customHeight="1">
      <c r="A77" s="255" t="s">
        <v>1848</v>
      </c>
      <c r="B77" s="262" t="s">
        <v>286</v>
      </c>
      <c r="C77" s="263">
        <v>2006</v>
      </c>
      <c r="D77" s="262" t="s">
        <v>176</v>
      </c>
      <c r="E77" s="259" t="s">
        <v>1849</v>
      </c>
      <c r="F77" s="260">
        <f t="shared" si="10"/>
        <v>168</v>
      </c>
      <c r="G77" s="259" t="s">
        <v>1832</v>
      </c>
      <c r="H77" s="259">
        <f t="shared" si="11"/>
        <v>80</v>
      </c>
      <c r="I77" s="259" t="s">
        <v>1850</v>
      </c>
      <c r="J77" s="259">
        <f t="shared" si="12"/>
        <v>24</v>
      </c>
      <c r="K77" s="259" t="s">
        <v>1</v>
      </c>
      <c r="L77" s="261">
        <v>37.16</v>
      </c>
      <c r="M77" s="259">
        <f t="shared" si="13"/>
        <v>103</v>
      </c>
      <c r="N77" s="260">
        <f t="shared" si="14"/>
        <v>375</v>
      </c>
      <c r="O77" s="260"/>
    </row>
    <row r="78" spans="1:15" s="255" customFormat="1" ht="15.75" customHeight="1">
      <c r="A78" s="255" t="s">
        <v>1851</v>
      </c>
      <c r="B78" s="265" t="s">
        <v>1145</v>
      </c>
      <c r="C78" s="265">
        <v>2006</v>
      </c>
      <c r="D78" s="265" t="s">
        <v>700</v>
      </c>
      <c r="E78" s="259" t="s">
        <v>539</v>
      </c>
      <c r="F78" s="260">
        <f t="shared" si="10"/>
        <v>65</v>
      </c>
      <c r="G78" s="259" t="s">
        <v>1852</v>
      </c>
      <c r="H78" s="259">
        <f t="shared" si="11"/>
        <v>25</v>
      </c>
      <c r="I78" s="259" t="s">
        <v>1853</v>
      </c>
      <c r="J78" s="259">
        <f t="shared" si="12"/>
        <v>103</v>
      </c>
      <c r="K78" s="259" t="s">
        <v>1</v>
      </c>
      <c r="L78" s="261">
        <v>30.9</v>
      </c>
      <c r="M78" s="259">
        <f t="shared" si="13"/>
        <v>151</v>
      </c>
      <c r="N78" s="260">
        <f t="shared" si="14"/>
        <v>344</v>
      </c>
      <c r="O78" s="260"/>
    </row>
    <row r="79" spans="1:15" s="255" customFormat="1" ht="15.75" customHeight="1">
      <c r="A79" s="255" t="s">
        <v>1854</v>
      </c>
      <c r="B79" s="262" t="s">
        <v>1896</v>
      </c>
      <c r="C79" s="264">
        <v>38840</v>
      </c>
      <c r="D79" s="262" t="s">
        <v>1755</v>
      </c>
      <c r="E79" s="270">
        <v>9.45</v>
      </c>
      <c r="F79" s="260">
        <f t="shared" si="10"/>
        <v>147</v>
      </c>
      <c r="G79" s="259" t="s">
        <v>802</v>
      </c>
      <c r="H79" s="259">
        <f t="shared" si="11"/>
        <v>52</v>
      </c>
      <c r="I79" s="259" t="s">
        <v>1680</v>
      </c>
      <c r="J79" s="259">
        <f t="shared" si="12"/>
        <v>6</v>
      </c>
      <c r="K79" s="259" t="s">
        <v>1</v>
      </c>
      <c r="L79" s="261">
        <v>39.63</v>
      </c>
      <c r="M79" s="259">
        <f t="shared" si="13"/>
        <v>86</v>
      </c>
      <c r="N79" s="260">
        <f t="shared" si="14"/>
        <v>291</v>
      </c>
      <c r="O79" s="260"/>
    </row>
    <row r="80" spans="1:15" s="255" customFormat="1" ht="15.75" customHeight="1">
      <c r="A80" s="255" t="s">
        <v>1855</v>
      </c>
      <c r="B80" s="265" t="s">
        <v>291</v>
      </c>
      <c r="C80" s="265">
        <v>2006</v>
      </c>
      <c r="D80" s="265" t="s">
        <v>700</v>
      </c>
      <c r="E80" s="259" t="s">
        <v>881</v>
      </c>
      <c r="F80" s="260">
        <f t="shared" si="10"/>
        <v>108</v>
      </c>
      <c r="G80" s="259" t="s">
        <v>1856</v>
      </c>
      <c r="H80" s="259">
        <f t="shared" si="11"/>
        <v>35</v>
      </c>
      <c r="I80" s="259" t="s">
        <v>1857</v>
      </c>
      <c r="J80" s="259">
        <f t="shared" si="12"/>
        <v>89</v>
      </c>
      <c r="K80" s="259" t="s">
        <v>1</v>
      </c>
      <c r="L80" s="261">
        <v>44.35</v>
      </c>
      <c r="M80" s="259">
        <f t="shared" si="13"/>
        <v>58</v>
      </c>
      <c r="N80" s="260">
        <f t="shared" si="14"/>
        <v>290</v>
      </c>
      <c r="O80" s="260"/>
    </row>
    <row r="81" spans="1:15" s="255" customFormat="1" ht="15.75" customHeight="1">
      <c r="A81" s="255" t="s">
        <v>1858</v>
      </c>
      <c r="B81" s="262" t="s">
        <v>1859</v>
      </c>
      <c r="C81" s="262">
        <v>2005</v>
      </c>
      <c r="D81" s="262" t="s">
        <v>700</v>
      </c>
      <c r="E81" s="259" t="s">
        <v>1860</v>
      </c>
      <c r="F81" s="260">
        <f t="shared" si="10"/>
        <v>27</v>
      </c>
      <c r="G81" s="259" t="s">
        <v>756</v>
      </c>
      <c r="H81" s="259">
        <f t="shared" si="11"/>
        <v>73</v>
      </c>
      <c r="I81" s="259" t="s">
        <v>1861</v>
      </c>
      <c r="J81" s="259">
        <f t="shared" si="12"/>
        <v>110</v>
      </c>
      <c r="K81" s="259" t="s">
        <v>1</v>
      </c>
      <c r="L81" s="261">
        <v>41.23</v>
      </c>
      <c r="M81" s="259">
        <f t="shared" si="13"/>
        <v>76</v>
      </c>
      <c r="N81" s="260">
        <f t="shared" si="14"/>
        <v>286</v>
      </c>
      <c r="O81" s="260"/>
    </row>
    <row r="82" spans="1:15" s="255" customFormat="1" ht="15.75" customHeight="1">
      <c r="A82" s="255" t="s">
        <v>1862</v>
      </c>
      <c r="B82" s="262" t="s">
        <v>1863</v>
      </c>
      <c r="C82" s="262">
        <v>2006</v>
      </c>
      <c r="D82" s="262" t="s">
        <v>1299</v>
      </c>
      <c r="E82" s="259" t="s">
        <v>482</v>
      </c>
      <c r="F82" s="260">
        <f t="shared" si="10"/>
        <v>102</v>
      </c>
      <c r="G82" s="259" t="s">
        <v>739</v>
      </c>
      <c r="H82" s="259">
        <f t="shared" si="11"/>
        <v>41</v>
      </c>
      <c r="I82" s="259" t="s">
        <v>1864</v>
      </c>
      <c r="J82" s="259">
        <f t="shared" si="12"/>
        <v>47</v>
      </c>
      <c r="K82" s="259" t="s">
        <v>1</v>
      </c>
      <c r="L82" s="261">
        <v>45.36</v>
      </c>
      <c r="M82" s="259">
        <f t="shared" si="13"/>
        <v>53</v>
      </c>
      <c r="N82" s="260">
        <f t="shared" si="14"/>
        <v>243</v>
      </c>
      <c r="O82" s="260"/>
    </row>
    <row r="83" spans="1:15" s="255" customFormat="1" ht="15.75" customHeight="1">
      <c r="A83" s="255" t="s">
        <v>1865</v>
      </c>
      <c r="B83" s="262" t="s">
        <v>1232</v>
      </c>
      <c r="C83" s="264">
        <v>38952</v>
      </c>
      <c r="D83" s="262" t="s">
        <v>1755</v>
      </c>
      <c r="E83" s="270">
        <v>9.67</v>
      </c>
      <c r="F83" s="260">
        <f t="shared" si="10"/>
        <v>111</v>
      </c>
      <c r="G83" s="259" t="s">
        <v>1158</v>
      </c>
      <c r="H83" s="259">
        <f t="shared" si="11"/>
        <v>66</v>
      </c>
      <c r="I83" s="259" t="s">
        <v>1866</v>
      </c>
      <c r="J83" s="259">
        <f t="shared" si="12"/>
        <v>43</v>
      </c>
      <c r="K83" s="259"/>
      <c r="L83" s="261"/>
      <c r="M83" s="259">
        <f t="shared" si="13"/>
        <v>0</v>
      </c>
      <c r="N83" s="260">
        <f t="shared" si="14"/>
        <v>220</v>
      </c>
      <c r="O83" s="260"/>
    </row>
    <row r="84" spans="1:15" s="255" customFormat="1" ht="15.75" customHeight="1">
      <c r="A84" s="255" t="s">
        <v>1867</v>
      </c>
      <c r="B84" s="262" t="s">
        <v>1897</v>
      </c>
      <c r="C84" s="264">
        <v>38756</v>
      </c>
      <c r="D84" s="262" t="s">
        <v>1755</v>
      </c>
      <c r="E84" s="259" t="s">
        <v>1868</v>
      </c>
      <c r="F84" s="260">
        <v>0</v>
      </c>
      <c r="G84" s="259" t="s">
        <v>1869</v>
      </c>
      <c r="H84" s="259">
        <f t="shared" si="11"/>
        <v>7</v>
      </c>
      <c r="I84" s="259" t="s">
        <v>1870</v>
      </c>
      <c r="J84" s="259">
        <f t="shared" si="12"/>
        <v>53</v>
      </c>
      <c r="K84" s="259" t="s">
        <v>2</v>
      </c>
      <c r="L84" s="261">
        <v>5.34</v>
      </c>
      <c r="M84" s="259" t="s">
        <v>97</v>
      </c>
      <c r="N84" s="260">
        <f t="shared" si="14"/>
        <v>60</v>
      </c>
      <c r="O84" s="260"/>
    </row>
    <row r="86" spans="1:15" s="244" customFormat="1" ht="23.25">
      <c r="A86" s="490" t="s">
        <v>1872</v>
      </c>
      <c r="B86" s="490"/>
      <c r="C86" s="490"/>
      <c r="D86" s="490"/>
      <c r="E86" s="490"/>
      <c r="F86" s="490"/>
      <c r="G86" s="490"/>
      <c r="H86" s="490"/>
      <c r="I86" s="490"/>
      <c r="J86" s="490"/>
      <c r="K86" s="490"/>
      <c r="L86" s="490"/>
      <c r="M86" s="490"/>
      <c r="N86" s="490"/>
      <c r="O86" s="490"/>
    </row>
    <row r="87" spans="2:15" ht="15.75" customHeight="1">
      <c r="B87" s="246"/>
      <c r="C87" s="246"/>
      <c r="D87" s="246"/>
      <c r="E87" s="484" t="s">
        <v>1695</v>
      </c>
      <c r="F87" s="484"/>
      <c r="G87" s="484" t="s">
        <v>1696</v>
      </c>
      <c r="H87" s="484"/>
      <c r="I87" s="484" t="s">
        <v>1697</v>
      </c>
      <c r="J87" s="484"/>
      <c r="K87" s="484" t="s">
        <v>444</v>
      </c>
      <c r="L87" s="484"/>
      <c r="M87" s="274"/>
      <c r="N87" s="275"/>
      <c r="O87" s="275"/>
    </row>
    <row r="88" spans="5:15" ht="15.75" customHeight="1">
      <c r="E88" s="276" t="s">
        <v>1698</v>
      </c>
      <c r="F88" s="253" t="s">
        <v>1699</v>
      </c>
      <c r="G88" s="277" t="s">
        <v>1700</v>
      </c>
      <c r="H88" s="253" t="s">
        <v>1699</v>
      </c>
      <c r="I88" s="253" t="s">
        <v>1700</v>
      </c>
      <c r="J88" s="253" t="s">
        <v>1699</v>
      </c>
      <c r="K88" s="487" t="s">
        <v>1701</v>
      </c>
      <c r="L88" s="487"/>
      <c r="M88" s="253" t="s">
        <v>1699</v>
      </c>
      <c r="N88" s="253" t="s">
        <v>1702</v>
      </c>
      <c r="O88" s="254" t="s">
        <v>446</v>
      </c>
    </row>
    <row r="89" spans="1:15" s="255" customFormat="1" ht="15.75" customHeight="1">
      <c r="A89" s="255" t="s">
        <v>0</v>
      </c>
      <c r="B89" s="262" t="s">
        <v>63</v>
      </c>
      <c r="C89" s="263">
        <v>2004</v>
      </c>
      <c r="D89" s="262" t="s">
        <v>177</v>
      </c>
      <c r="E89" s="261">
        <v>7.51</v>
      </c>
      <c r="F89" s="260">
        <f aca="true" t="shared" si="15" ref="F89:F120">IF(E89&lt;&gt;0,INT(72.7291*(10-E89)^1.81),0)</f>
        <v>379</v>
      </c>
      <c r="G89" s="261">
        <v>4.47</v>
      </c>
      <c r="H89" s="259">
        <f aca="true" t="shared" si="16" ref="H89:H120">IF(G89&lt;&gt;0,INT(0.14354*((G89*100)-220)^1.4),0)</f>
        <v>285</v>
      </c>
      <c r="I89" s="261">
        <v>36.52</v>
      </c>
      <c r="J89" s="259">
        <f aca="true" t="shared" si="17" ref="J89:J120">IF(I89&lt;&gt;0,INT(5.33*(I89-10)^1.1),0)</f>
        <v>196</v>
      </c>
      <c r="K89" s="260">
        <v>1</v>
      </c>
      <c r="L89" s="261">
        <v>50.67</v>
      </c>
      <c r="M89" s="259">
        <f aca="true" t="shared" si="18" ref="M89:M120">IF(K89+L89&lt;&gt;0,INT(0.19889*(185-((K89*60)+L89))^1.88),0)</f>
        <v>655</v>
      </c>
      <c r="N89" s="260">
        <f aca="true" t="shared" si="19" ref="N89:N120">M89+J89+H89+F89</f>
        <v>1515</v>
      </c>
      <c r="O89" s="260">
        <v>30</v>
      </c>
    </row>
    <row r="90" spans="1:15" s="255" customFormat="1" ht="15.75" customHeight="1">
      <c r="A90" s="255" t="s">
        <v>122</v>
      </c>
      <c r="B90" s="265" t="s">
        <v>1237</v>
      </c>
      <c r="C90" s="265">
        <v>2004</v>
      </c>
      <c r="D90" s="265" t="s">
        <v>469</v>
      </c>
      <c r="E90" s="261">
        <v>8.17</v>
      </c>
      <c r="F90" s="260">
        <f t="shared" si="15"/>
        <v>217</v>
      </c>
      <c r="G90" s="261">
        <v>3.95</v>
      </c>
      <c r="H90" s="259">
        <f t="shared" si="16"/>
        <v>198</v>
      </c>
      <c r="I90" s="261">
        <v>52.41</v>
      </c>
      <c r="J90" s="259">
        <f t="shared" si="17"/>
        <v>328</v>
      </c>
      <c r="K90" s="260">
        <v>2</v>
      </c>
      <c r="L90" s="261">
        <v>1.92</v>
      </c>
      <c r="M90" s="259">
        <f t="shared" si="18"/>
        <v>481</v>
      </c>
      <c r="N90" s="260">
        <f t="shared" si="19"/>
        <v>1224</v>
      </c>
      <c r="O90" s="260">
        <v>27</v>
      </c>
    </row>
    <row r="91" spans="1:15" s="255" customFormat="1" ht="15.75" customHeight="1">
      <c r="A91" s="255" t="s">
        <v>123</v>
      </c>
      <c r="B91" s="265" t="s">
        <v>169</v>
      </c>
      <c r="C91" s="265">
        <v>2004</v>
      </c>
      <c r="D91" s="265" t="s">
        <v>469</v>
      </c>
      <c r="E91" s="261">
        <v>7.88</v>
      </c>
      <c r="F91" s="260">
        <f t="shared" si="15"/>
        <v>283</v>
      </c>
      <c r="G91" s="261">
        <v>3.98</v>
      </c>
      <c r="H91" s="259">
        <f t="shared" si="16"/>
        <v>203</v>
      </c>
      <c r="I91" s="261">
        <v>37</v>
      </c>
      <c r="J91" s="259">
        <f t="shared" si="17"/>
        <v>200</v>
      </c>
      <c r="K91" s="260">
        <v>1</v>
      </c>
      <c r="L91" s="261">
        <v>59.78</v>
      </c>
      <c r="M91" s="259">
        <f t="shared" si="18"/>
        <v>512</v>
      </c>
      <c r="N91" s="260">
        <f t="shared" si="19"/>
        <v>1198</v>
      </c>
      <c r="O91" s="260">
        <v>24</v>
      </c>
    </row>
    <row r="92" spans="1:15" s="255" customFormat="1" ht="15.75" customHeight="1">
      <c r="A92" s="255" t="s">
        <v>124</v>
      </c>
      <c r="B92" s="265" t="s">
        <v>143</v>
      </c>
      <c r="C92" s="265">
        <v>2005</v>
      </c>
      <c r="D92" s="265" t="s">
        <v>469</v>
      </c>
      <c r="E92" s="261">
        <v>8.06</v>
      </c>
      <c r="F92" s="260">
        <f t="shared" si="15"/>
        <v>241</v>
      </c>
      <c r="G92" s="261">
        <v>3.47</v>
      </c>
      <c r="H92" s="259">
        <f t="shared" si="16"/>
        <v>126</v>
      </c>
      <c r="I92" s="261">
        <v>38.54</v>
      </c>
      <c r="J92" s="259">
        <f t="shared" si="17"/>
        <v>212</v>
      </c>
      <c r="K92" s="260">
        <v>1</v>
      </c>
      <c r="L92" s="261">
        <v>55.58</v>
      </c>
      <c r="M92" s="259">
        <f t="shared" si="18"/>
        <v>576</v>
      </c>
      <c r="N92" s="260">
        <f t="shared" si="19"/>
        <v>1155</v>
      </c>
      <c r="O92" s="260">
        <v>22</v>
      </c>
    </row>
    <row r="93" spans="1:15" s="255" customFormat="1" ht="15.75" customHeight="1">
      <c r="A93" s="255" t="s">
        <v>125</v>
      </c>
      <c r="B93" s="265" t="s">
        <v>311</v>
      </c>
      <c r="C93" s="265">
        <v>2006</v>
      </c>
      <c r="D93" s="265" t="s">
        <v>469</v>
      </c>
      <c r="E93" s="261">
        <v>8.2</v>
      </c>
      <c r="F93" s="260">
        <f t="shared" si="15"/>
        <v>210</v>
      </c>
      <c r="G93" s="261">
        <v>3.71</v>
      </c>
      <c r="H93" s="259">
        <f t="shared" si="16"/>
        <v>161</v>
      </c>
      <c r="I93" s="261">
        <v>38.6</v>
      </c>
      <c r="J93" s="259">
        <f t="shared" si="17"/>
        <v>213</v>
      </c>
      <c r="K93" s="260">
        <v>1</v>
      </c>
      <c r="L93" s="261">
        <v>59.49</v>
      </c>
      <c r="M93" s="259">
        <f t="shared" si="18"/>
        <v>516</v>
      </c>
      <c r="N93" s="260">
        <f t="shared" si="19"/>
        <v>1100</v>
      </c>
      <c r="O93" s="260">
        <v>21</v>
      </c>
    </row>
    <row r="94" spans="1:15" s="255" customFormat="1" ht="15.75" customHeight="1">
      <c r="A94" s="255" t="s">
        <v>126</v>
      </c>
      <c r="B94" s="262" t="s">
        <v>64</v>
      </c>
      <c r="C94" s="263">
        <v>2004</v>
      </c>
      <c r="D94" s="262" t="s">
        <v>177</v>
      </c>
      <c r="E94" s="261">
        <v>7.9</v>
      </c>
      <c r="F94" s="260">
        <f t="shared" si="15"/>
        <v>278</v>
      </c>
      <c r="G94" s="261">
        <v>3.93</v>
      </c>
      <c r="H94" s="259">
        <f t="shared" si="16"/>
        <v>195</v>
      </c>
      <c r="I94" s="261">
        <v>37.99</v>
      </c>
      <c r="J94" s="259">
        <f t="shared" si="17"/>
        <v>208</v>
      </c>
      <c r="K94" s="260">
        <v>2</v>
      </c>
      <c r="L94" s="261">
        <v>7.4</v>
      </c>
      <c r="M94" s="259">
        <f t="shared" si="18"/>
        <v>405</v>
      </c>
      <c r="N94" s="260">
        <f t="shared" si="19"/>
        <v>1086</v>
      </c>
      <c r="O94" s="260">
        <v>20</v>
      </c>
    </row>
    <row r="95" spans="1:15" s="255" customFormat="1" ht="15.75" customHeight="1">
      <c r="A95" s="255" t="s">
        <v>127</v>
      </c>
      <c r="B95" s="256" t="s">
        <v>62</v>
      </c>
      <c r="C95" s="257">
        <v>38156</v>
      </c>
      <c r="D95" s="258" t="s">
        <v>1703</v>
      </c>
      <c r="E95" s="261">
        <v>8.12</v>
      </c>
      <c r="F95" s="260">
        <f t="shared" si="15"/>
        <v>227</v>
      </c>
      <c r="G95" s="261">
        <v>3.72</v>
      </c>
      <c r="H95" s="259">
        <f t="shared" si="16"/>
        <v>162</v>
      </c>
      <c r="I95" s="261">
        <v>28.64</v>
      </c>
      <c r="J95" s="259">
        <f t="shared" si="17"/>
        <v>133</v>
      </c>
      <c r="K95" s="260">
        <v>1</v>
      </c>
      <c r="L95" s="261">
        <v>57.17</v>
      </c>
      <c r="M95" s="259">
        <f t="shared" si="18"/>
        <v>551</v>
      </c>
      <c r="N95" s="260">
        <f t="shared" si="19"/>
        <v>1073</v>
      </c>
      <c r="O95" s="260">
        <v>19</v>
      </c>
    </row>
    <row r="96" spans="1:15" s="255" customFormat="1" ht="15.75" customHeight="1">
      <c r="A96" s="255" t="s">
        <v>128</v>
      </c>
      <c r="B96" s="262" t="s">
        <v>486</v>
      </c>
      <c r="C96" s="263">
        <v>2004</v>
      </c>
      <c r="D96" s="262" t="s">
        <v>177</v>
      </c>
      <c r="E96" s="261">
        <v>8.11</v>
      </c>
      <c r="F96" s="260">
        <f t="shared" si="15"/>
        <v>230</v>
      </c>
      <c r="G96" s="261">
        <v>3.96</v>
      </c>
      <c r="H96" s="259">
        <f t="shared" si="16"/>
        <v>199</v>
      </c>
      <c r="I96" s="261">
        <v>37.35</v>
      </c>
      <c r="J96" s="259">
        <f t="shared" si="17"/>
        <v>202</v>
      </c>
      <c r="K96" s="260">
        <v>2</v>
      </c>
      <c r="L96" s="261">
        <v>6.5</v>
      </c>
      <c r="M96" s="259">
        <f t="shared" si="18"/>
        <v>417</v>
      </c>
      <c r="N96" s="260">
        <f t="shared" si="19"/>
        <v>1048</v>
      </c>
      <c r="O96" s="259" t="s">
        <v>495</v>
      </c>
    </row>
    <row r="97" spans="1:15" s="255" customFormat="1" ht="15.75" customHeight="1">
      <c r="A97" s="255" t="s">
        <v>164</v>
      </c>
      <c r="B97" s="265" t="s">
        <v>1510</v>
      </c>
      <c r="C97" s="265">
        <v>2004</v>
      </c>
      <c r="D97" s="265" t="s">
        <v>469</v>
      </c>
      <c r="E97" s="261">
        <v>8.13</v>
      </c>
      <c r="F97" s="260">
        <f t="shared" si="15"/>
        <v>225</v>
      </c>
      <c r="G97" s="261">
        <v>4.03</v>
      </c>
      <c r="H97" s="259">
        <f t="shared" si="16"/>
        <v>211</v>
      </c>
      <c r="I97" s="261">
        <v>20.85</v>
      </c>
      <c r="J97" s="259">
        <f t="shared" si="17"/>
        <v>73</v>
      </c>
      <c r="K97" s="260">
        <v>1</v>
      </c>
      <c r="L97" s="261">
        <v>58.74</v>
      </c>
      <c r="M97" s="259">
        <f t="shared" si="18"/>
        <v>527</v>
      </c>
      <c r="N97" s="260">
        <f t="shared" si="19"/>
        <v>1036</v>
      </c>
      <c r="O97" s="260">
        <v>17</v>
      </c>
    </row>
    <row r="98" spans="1:15" s="255" customFormat="1" ht="15.75" customHeight="1">
      <c r="A98" s="255" t="s">
        <v>165</v>
      </c>
      <c r="B98" s="256" t="s">
        <v>61</v>
      </c>
      <c r="C98" s="257">
        <v>38156</v>
      </c>
      <c r="D98" s="258" t="s">
        <v>1703</v>
      </c>
      <c r="E98" s="261">
        <v>8.52</v>
      </c>
      <c r="F98" s="260">
        <f t="shared" si="15"/>
        <v>147</v>
      </c>
      <c r="G98" s="261">
        <v>3.19</v>
      </c>
      <c r="H98" s="259">
        <f t="shared" si="16"/>
        <v>89</v>
      </c>
      <c r="I98" s="261">
        <v>33.92</v>
      </c>
      <c r="J98" s="259">
        <f t="shared" si="17"/>
        <v>175</v>
      </c>
      <c r="K98" s="260">
        <v>1</v>
      </c>
      <c r="L98" s="261">
        <v>56.03</v>
      </c>
      <c r="M98" s="259">
        <f t="shared" si="18"/>
        <v>569</v>
      </c>
      <c r="N98" s="260">
        <f t="shared" si="19"/>
        <v>980</v>
      </c>
      <c r="O98" s="260">
        <v>16</v>
      </c>
    </row>
    <row r="99" spans="1:15" s="255" customFormat="1" ht="15.75" customHeight="1">
      <c r="A99" s="255" t="s">
        <v>166</v>
      </c>
      <c r="B99" s="262" t="s">
        <v>506</v>
      </c>
      <c r="C99" s="264">
        <v>38266</v>
      </c>
      <c r="D99" s="262" t="s">
        <v>1714</v>
      </c>
      <c r="E99" s="261">
        <v>8.2</v>
      </c>
      <c r="F99" s="260">
        <f t="shared" si="15"/>
        <v>210</v>
      </c>
      <c r="G99" s="261">
        <v>3.24</v>
      </c>
      <c r="H99" s="259">
        <f t="shared" si="16"/>
        <v>95</v>
      </c>
      <c r="I99" s="261">
        <v>29.3</v>
      </c>
      <c r="J99" s="259">
        <f t="shared" si="17"/>
        <v>138</v>
      </c>
      <c r="K99" s="260">
        <v>1</v>
      </c>
      <c r="L99" s="261">
        <v>59.67</v>
      </c>
      <c r="M99" s="259">
        <f t="shared" si="18"/>
        <v>514</v>
      </c>
      <c r="N99" s="260">
        <f t="shared" si="19"/>
        <v>957</v>
      </c>
      <c r="O99" s="260">
        <v>15</v>
      </c>
    </row>
    <row r="100" spans="1:15" s="255" customFormat="1" ht="15.75" customHeight="1">
      <c r="A100" s="255" t="s">
        <v>167</v>
      </c>
      <c r="B100" s="266" t="s">
        <v>146</v>
      </c>
      <c r="C100" s="269">
        <v>38068</v>
      </c>
      <c r="D100" s="266" t="s">
        <v>1730</v>
      </c>
      <c r="E100" s="261">
        <v>8.51</v>
      </c>
      <c r="F100" s="260">
        <f t="shared" si="15"/>
        <v>149</v>
      </c>
      <c r="G100" s="261">
        <v>3.92</v>
      </c>
      <c r="H100" s="259">
        <f t="shared" si="16"/>
        <v>193</v>
      </c>
      <c r="I100" s="261">
        <v>36.22</v>
      </c>
      <c r="J100" s="259">
        <f t="shared" si="17"/>
        <v>193</v>
      </c>
      <c r="K100" s="260">
        <v>2</v>
      </c>
      <c r="L100" s="261">
        <v>7.9</v>
      </c>
      <c r="M100" s="259">
        <f t="shared" si="18"/>
        <v>399</v>
      </c>
      <c r="N100" s="260">
        <f t="shared" si="19"/>
        <v>934</v>
      </c>
      <c r="O100" s="268">
        <v>14</v>
      </c>
    </row>
    <row r="101" spans="1:15" s="255" customFormat="1" ht="15.75" customHeight="1">
      <c r="A101" s="255" t="s">
        <v>13</v>
      </c>
      <c r="B101" s="256" t="s">
        <v>68</v>
      </c>
      <c r="C101" s="257">
        <v>38028</v>
      </c>
      <c r="D101" s="258" t="s">
        <v>1703</v>
      </c>
      <c r="E101" s="261">
        <v>8.27</v>
      </c>
      <c r="F101" s="260">
        <f t="shared" si="15"/>
        <v>196</v>
      </c>
      <c r="G101" s="261">
        <v>3.5</v>
      </c>
      <c r="H101" s="259">
        <f t="shared" si="16"/>
        <v>130</v>
      </c>
      <c r="I101" s="261">
        <v>28.98</v>
      </c>
      <c r="J101" s="259">
        <f t="shared" si="17"/>
        <v>135</v>
      </c>
      <c r="K101" s="260">
        <v>2</v>
      </c>
      <c r="L101" s="261">
        <v>3.91</v>
      </c>
      <c r="M101" s="259">
        <f t="shared" si="18"/>
        <v>453</v>
      </c>
      <c r="N101" s="260">
        <f t="shared" si="19"/>
        <v>914</v>
      </c>
      <c r="O101" s="259" t="s">
        <v>519</v>
      </c>
    </row>
    <row r="102" spans="1:15" s="255" customFormat="1" ht="15.75" customHeight="1">
      <c r="A102" s="255" t="s">
        <v>14</v>
      </c>
      <c r="B102" s="256" t="s">
        <v>316</v>
      </c>
      <c r="C102" s="257">
        <v>39026</v>
      </c>
      <c r="D102" s="258" t="s">
        <v>1703</v>
      </c>
      <c r="E102" s="261">
        <v>8.32</v>
      </c>
      <c r="F102" s="260">
        <f t="shared" si="15"/>
        <v>186</v>
      </c>
      <c r="G102" s="261">
        <v>3.36</v>
      </c>
      <c r="H102" s="259">
        <f t="shared" si="16"/>
        <v>111</v>
      </c>
      <c r="I102" s="261">
        <v>28.35</v>
      </c>
      <c r="J102" s="259">
        <f t="shared" si="17"/>
        <v>130</v>
      </c>
      <c r="K102" s="260">
        <v>2</v>
      </c>
      <c r="L102" s="261">
        <v>2.56</v>
      </c>
      <c r="M102" s="259">
        <f t="shared" si="18"/>
        <v>472</v>
      </c>
      <c r="N102" s="260">
        <f t="shared" si="19"/>
        <v>899</v>
      </c>
      <c r="O102" s="260">
        <v>12</v>
      </c>
    </row>
    <row r="103" spans="1:15" s="255" customFormat="1" ht="15.75" customHeight="1">
      <c r="A103" s="255" t="s">
        <v>16</v>
      </c>
      <c r="B103" s="262" t="s">
        <v>65</v>
      </c>
      <c r="C103" s="263">
        <v>2004</v>
      </c>
      <c r="D103" s="262" t="s">
        <v>177</v>
      </c>
      <c r="E103" s="261">
        <v>8.48</v>
      </c>
      <c r="F103" s="260">
        <f t="shared" si="15"/>
        <v>155</v>
      </c>
      <c r="G103" s="261">
        <v>3.73</v>
      </c>
      <c r="H103" s="259">
        <f t="shared" si="16"/>
        <v>164</v>
      </c>
      <c r="I103" s="261">
        <v>29.21</v>
      </c>
      <c r="J103" s="259">
        <f t="shared" si="17"/>
        <v>137</v>
      </c>
      <c r="K103" s="260">
        <v>2</v>
      </c>
      <c r="L103" s="261">
        <v>7.79</v>
      </c>
      <c r="M103" s="259">
        <f t="shared" si="18"/>
        <v>400</v>
      </c>
      <c r="N103" s="260">
        <f t="shared" si="19"/>
        <v>856</v>
      </c>
      <c r="O103" s="260">
        <v>11</v>
      </c>
    </row>
    <row r="104" spans="1:15" s="255" customFormat="1" ht="15.75" customHeight="1">
      <c r="A104" s="255" t="s">
        <v>17</v>
      </c>
      <c r="B104" s="262" t="s">
        <v>557</v>
      </c>
      <c r="C104" s="262"/>
      <c r="D104" s="262" t="s">
        <v>1299</v>
      </c>
      <c r="E104" s="261">
        <v>8.01</v>
      </c>
      <c r="F104" s="260">
        <f t="shared" si="15"/>
        <v>252</v>
      </c>
      <c r="G104" s="261">
        <v>3.61</v>
      </c>
      <c r="H104" s="259">
        <f t="shared" si="16"/>
        <v>146</v>
      </c>
      <c r="I104" s="261">
        <v>26.55</v>
      </c>
      <c r="J104" s="259">
        <f t="shared" si="17"/>
        <v>116</v>
      </c>
      <c r="K104" s="260">
        <v>2</v>
      </c>
      <c r="L104" s="261">
        <v>14.05</v>
      </c>
      <c r="M104" s="259">
        <f t="shared" si="18"/>
        <v>322</v>
      </c>
      <c r="N104" s="260">
        <f t="shared" si="19"/>
        <v>836</v>
      </c>
      <c r="O104" s="260">
        <v>10</v>
      </c>
    </row>
    <row r="105" spans="1:15" s="255" customFormat="1" ht="15.75" customHeight="1">
      <c r="A105" s="255" t="s">
        <v>18</v>
      </c>
      <c r="B105" s="262" t="s">
        <v>322</v>
      </c>
      <c r="C105" s="263">
        <v>2005</v>
      </c>
      <c r="D105" s="262" t="s">
        <v>176</v>
      </c>
      <c r="E105" s="261">
        <v>8.26</v>
      </c>
      <c r="F105" s="260">
        <f t="shared" si="15"/>
        <v>198</v>
      </c>
      <c r="G105" s="261">
        <v>3.9</v>
      </c>
      <c r="H105" s="259">
        <f t="shared" si="16"/>
        <v>190</v>
      </c>
      <c r="I105" s="261">
        <v>17.41</v>
      </c>
      <c r="J105" s="259">
        <f t="shared" si="17"/>
        <v>48</v>
      </c>
      <c r="K105" s="260">
        <v>2</v>
      </c>
      <c r="L105" s="261">
        <v>8.46</v>
      </c>
      <c r="M105" s="259">
        <f t="shared" si="18"/>
        <v>391</v>
      </c>
      <c r="N105" s="260">
        <f t="shared" si="19"/>
        <v>827</v>
      </c>
      <c r="O105" s="260">
        <v>9</v>
      </c>
    </row>
    <row r="106" spans="1:15" s="255" customFormat="1" ht="15.75" customHeight="1">
      <c r="A106" s="255" t="s">
        <v>19</v>
      </c>
      <c r="B106" s="262" t="s">
        <v>54</v>
      </c>
      <c r="C106" s="263">
        <v>2005</v>
      </c>
      <c r="D106" s="262" t="s">
        <v>177</v>
      </c>
      <c r="E106" s="261">
        <v>8.34</v>
      </c>
      <c r="F106" s="260">
        <f t="shared" si="15"/>
        <v>182</v>
      </c>
      <c r="G106" s="261">
        <v>3.7</v>
      </c>
      <c r="H106" s="259">
        <f t="shared" si="16"/>
        <v>159</v>
      </c>
      <c r="I106" s="261">
        <v>31.9</v>
      </c>
      <c r="J106" s="259">
        <f t="shared" si="17"/>
        <v>158</v>
      </c>
      <c r="K106" s="260">
        <v>2</v>
      </c>
      <c r="L106" s="261">
        <v>14.4</v>
      </c>
      <c r="M106" s="259">
        <f t="shared" si="18"/>
        <v>317</v>
      </c>
      <c r="N106" s="260">
        <f t="shared" si="19"/>
        <v>816</v>
      </c>
      <c r="O106" s="260">
        <v>8</v>
      </c>
    </row>
    <row r="107" spans="1:15" s="255" customFormat="1" ht="15.75" customHeight="1">
      <c r="A107" s="255" t="s">
        <v>20</v>
      </c>
      <c r="B107" s="262" t="s">
        <v>1873</v>
      </c>
      <c r="C107" s="262"/>
      <c r="D107" s="262" t="s">
        <v>1299</v>
      </c>
      <c r="E107" s="261">
        <v>8.31</v>
      </c>
      <c r="F107" s="260">
        <f t="shared" si="15"/>
        <v>188</v>
      </c>
      <c r="G107" s="261">
        <v>3.46</v>
      </c>
      <c r="H107" s="259">
        <f t="shared" si="16"/>
        <v>125</v>
      </c>
      <c r="I107" s="261">
        <v>26.37</v>
      </c>
      <c r="J107" s="259">
        <f t="shared" si="17"/>
        <v>115</v>
      </c>
      <c r="K107" s="260">
        <v>2</v>
      </c>
      <c r="L107" s="261">
        <v>9.09</v>
      </c>
      <c r="M107" s="259">
        <f t="shared" si="18"/>
        <v>383</v>
      </c>
      <c r="N107" s="260">
        <f t="shared" si="19"/>
        <v>811</v>
      </c>
      <c r="O107" s="260">
        <v>7</v>
      </c>
    </row>
    <row r="108" spans="1:15" s="255" customFormat="1" ht="15.75" customHeight="1">
      <c r="A108" s="255" t="s">
        <v>21</v>
      </c>
      <c r="B108" s="265" t="s">
        <v>563</v>
      </c>
      <c r="C108" s="265">
        <v>2004</v>
      </c>
      <c r="D108" s="265" t="s">
        <v>469</v>
      </c>
      <c r="E108" s="261">
        <v>8.67</v>
      </c>
      <c r="F108" s="260">
        <f t="shared" si="15"/>
        <v>121</v>
      </c>
      <c r="G108" s="261">
        <v>3.39</v>
      </c>
      <c r="H108" s="259">
        <f t="shared" si="16"/>
        <v>115</v>
      </c>
      <c r="I108" s="261">
        <v>36.28</v>
      </c>
      <c r="J108" s="259">
        <f t="shared" si="17"/>
        <v>194</v>
      </c>
      <c r="K108" s="260">
        <v>2</v>
      </c>
      <c r="L108" s="261">
        <v>11</v>
      </c>
      <c r="M108" s="259">
        <f t="shared" si="18"/>
        <v>359</v>
      </c>
      <c r="N108" s="260">
        <f t="shared" si="19"/>
        <v>789</v>
      </c>
      <c r="O108" s="260">
        <v>6</v>
      </c>
    </row>
    <row r="109" spans="1:15" s="255" customFormat="1" ht="15.75" customHeight="1">
      <c r="A109" s="255" t="s">
        <v>22</v>
      </c>
      <c r="B109" s="262" t="s">
        <v>514</v>
      </c>
      <c r="C109" s="264">
        <v>38133</v>
      </c>
      <c r="D109" s="262" t="s">
        <v>1714</v>
      </c>
      <c r="E109" s="261">
        <v>8.44</v>
      </c>
      <c r="F109" s="260">
        <f t="shared" si="15"/>
        <v>162</v>
      </c>
      <c r="G109" s="261">
        <v>3.09</v>
      </c>
      <c r="H109" s="259">
        <f t="shared" si="16"/>
        <v>76</v>
      </c>
      <c r="I109" s="261">
        <v>32.33</v>
      </c>
      <c r="J109" s="259">
        <f t="shared" si="17"/>
        <v>162</v>
      </c>
      <c r="K109" s="260">
        <v>2</v>
      </c>
      <c r="L109" s="261">
        <v>10.42</v>
      </c>
      <c r="M109" s="259">
        <f t="shared" si="18"/>
        <v>366</v>
      </c>
      <c r="N109" s="260">
        <f t="shared" si="19"/>
        <v>766</v>
      </c>
      <c r="O109" s="260">
        <v>5</v>
      </c>
    </row>
    <row r="110" spans="1:15" s="255" customFormat="1" ht="15.75" customHeight="1">
      <c r="A110" s="255" t="s">
        <v>23</v>
      </c>
      <c r="B110" s="262" t="s">
        <v>368</v>
      </c>
      <c r="C110" s="264">
        <v>38286</v>
      </c>
      <c r="D110" s="262" t="s">
        <v>1714</v>
      </c>
      <c r="E110" s="261">
        <v>8.45</v>
      </c>
      <c r="F110" s="260">
        <f t="shared" si="15"/>
        <v>160</v>
      </c>
      <c r="G110" s="261">
        <v>3.1</v>
      </c>
      <c r="H110" s="259">
        <f t="shared" si="16"/>
        <v>78</v>
      </c>
      <c r="I110" s="261">
        <v>28.52</v>
      </c>
      <c r="J110" s="259">
        <f t="shared" si="17"/>
        <v>132</v>
      </c>
      <c r="K110" s="260">
        <v>2</v>
      </c>
      <c r="L110" s="261">
        <v>8.2</v>
      </c>
      <c r="M110" s="259">
        <f t="shared" si="18"/>
        <v>395</v>
      </c>
      <c r="N110" s="260">
        <f t="shared" si="19"/>
        <v>765</v>
      </c>
      <c r="O110" s="260">
        <v>4</v>
      </c>
    </row>
    <row r="111" spans="1:15" s="255" customFormat="1" ht="15.75" customHeight="1">
      <c r="A111" s="255" t="s">
        <v>24</v>
      </c>
      <c r="B111" s="266" t="s">
        <v>1874</v>
      </c>
      <c r="C111" s="267">
        <v>38237</v>
      </c>
      <c r="D111" s="266" t="s">
        <v>1730</v>
      </c>
      <c r="E111" s="261">
        <v>8.24</v>
      </c>
      <c r="F111" s="260">
        <f t="shared" si="15"/>
        <v>202</v>
      </c>
      <c r="G111" s="261">
        <v>3.21</v>
      </c>
      <c r="H111" s="259">
        <f t="shared" si="16"/>
        <v>91</v>
      </c>
      <c r="I111" s="261">
        <v>30.65</v>
      </c>
      <c r="J111" s="259">
        <f t="shared" si="17"/>
        <v>148</v>
      </c>
      <c r="K111" s="260">
        <v>2</v>
      </c>
      <c r="L111" s="261">
        <v>17.65</v>
      </c>
      <c r="M111" s="259">
        <f t="shared" si="18"/>
        <v>280</v>
      </c>
      <c r="N111" s="260">
        <f t="shared" si="19"/>
        <v>721</v>
      </c>
      <c r="O111" s="260">
        <v>3</v>
      </c>
    </row>
    <row r="112" spans="1:15" s="255" customFormat="1" ht="15.75" customHeight="1">
      <c r="A112" s="255" t="s">
        <v>25</v>
      </c>
      <c r="B112" s="256" t="s">
        <v>336</v>
      </c>
      <c r="C112" s="257">
        <v>38282</v>
      </c>
      <c r="D112" s="258" t="s">
        <v>1703</v>
      </c>
      <c r="E112" s="261">
        <v>8.64</v>
      </c>
      <c r="F112" s="260">
        <f t="shared" si="15"/>
        <v>126</v>
      </c>
      <c r="G112" s="261">
        <v>3.4</v>
      </c>
      <c r="H112" s="259">
        <f t="shared" si="16"/>
        <v>116</v>
      </c>
      <c r="I112" s="261">
        <v>30.72</v>
      </c>
      <c r="J112" s="259">
        <f t="shared" si="17"/>
        <v>149</v>
      </c>
      <c r="K112" s="260">
        <v>2</v>
      </c>
      <c r="L112" s="261">
        <v>14.35</v>
      </c>
      <c r="M112" s="259">
        <f t="shared" si="18"/>
        <v>318</v>
      </c>
      <c r="N112" s="260">
        <f t="shared" si="19"/>
        <v>709</v>
      </c>
      <c r="O112" s="259" t="s">
        <v>1</v>
      </c>
    </row>
    <row r="113" spans="1:15" s="255" customFormat="1" ht="15.75" customHeight="1">
      <c r="A113" s="255" t="s">
        <v>26</v>
      </c>
      <c r="B113" s="266" t="s">
        <v>1503</v>
      </c>
      <c r="C113" s="278">
        <v>2005</v>
      </c>
      <c r="D113" s="266" t="s">
        <v>1730</v>
      </c>
      <c r="E113" s="261">
        <v>8.24</v>
      </c>
      <c r="F113" s="260">
        <f t="shared" si="15"/>
        <v>202</v>
      </c>
      <c r="G113" s="261">
        <v>3.94</v>
      </c>
      <c r="H113" s="259">
        <f t="shared" si="16"/>
        <v>196</v>
      </c>
      <c r="I113" s="261">
        <v>21.22</v>
      </c>
      <c r="J113" s="259">
        <f t="shared" si="17"/>
        <v>76</v>
      </c>
      <c r="K113" s="260">
        <v>2</v>
      </c>
      <c r="L113" s="261">
        <v>22.29</v>
      </c>
      <c r="M113" s="259">
        <f t="shared" si="18"/>
        <v>231</v>
      </c>
      <c r="N113" s="260">
        <f t="shared" si="19"/>
        <v>705</v>
      </c>
      <c r="O113" s="260">
        <v>1</v>
      </c>
    </row>
    <row r="114" spans="1:15" s="255" customFormat="1" ht="15.75" customHeight="1">
      <c r="A114" s="255" t="s">
        <v>27</v>
      </c>
      <c r="B114" s="262" t="s">
        <v>1895</v>
      </c>
      <c r="C114" s="264">
        <v>38010</v>
      </c>
      <c r="D114" s="262" t="s">
        <v>1755</v>
      </c>
      <c r="E114" s="261">
        <v>8.55</v>
      </c>
      <c r="F114" s="260">
        <f t="shared" si="15"/>
        <v>142</v>
      </c>
      <c r="G114" s="261">
        <v>3.23</v>
      </c>
      <c r="H114" s="259">
        <f t="shared" si="16"/>
        <v>94</v>
      </c>
      <c r="I114" s="261">
        <v>35.55</v>
      </c>
      <c r="J114" s="259">
        <f t="shared" si="17"/>
        <v>188</v>
      </c>
      <c r="K114" s="260">
        <v>2</v>
      </c>
      <c r="L114" s="261">
        <v>17.74</v>
      </c>
      <c r="M114" s="259">
        <f t="shared" si="18"/>
        <v>279</v>
      </c>
      <c r="N114" s="260">
        <f t="shared" si="19"/>
        <v>703</v>
      </c>
      <c r="O114" s="260"/>
    </row>
    <row r="115" spans="1:15" s="255" customFormat="1" ht="15.75" customHeight="1">
      <c r="A115" s="255" t="s">
        <v>28</v>
      </c>
      <c r="B115" s="265" t="s">
        <v>325</v>
      </c>
      <c r="C115" s="265">
        <v>2006</v>
      </c>
      <c r="D115" s="265" t="s">
        <v>469</v>
      </c>
      <c r="E115" s="261">
        <v>8.81</v>
      </c>
      <c r="F115" s="260">
        <f t="shared" si="15"/>
        <v>99</v>
      </c>
      <c r="G115" s="261">
        <v>3.24</v>
      </c>
      <c r="H115" s="259">
        <f t="shared" si="16"/>
        <v>95</v>
      </c>
      <c r="I115" s="261">
        <v>28.25</v>
      </c>
      <c r="J115" s="259">
        <f t="shared" si="17"/>
        <v>130</v>
      </c>
      <c r="K115" s="260">
        <v>2</v>
      </c>
      <c r="L115" s="261">
        <v>9.4</v>
      </c>
      <c r="M115" s="259">
        <f t="shared" si="18"/>
        <v>379</v>
      </c>
      <c r="N115" s="260">
        <f t="shared" si="19"/>
        <v>703</v>
      </c>
      <c r="O115" s="260"/>
    </row>
    <row r="116" spans="1:15" s="255" customFormat="1" ht="15.75" customHeight="1">
      <c r="A116" s="255" t="s">
        <v>31</v>
      </c>
      <c r="B116" s="262" t="s">
        <v>568</v>
      </c>
      <c r="C116" s="263">
        <v>2004</v>
      </c>
      <c r="D116" s="262" t="s">
        <v>177</v>
      </c>
      <c r="E116" s="261">
        <v>9.03</v>
      </c>
      <c r="F116" s="260">
        <f t="shared" si="15"/>
        <v>68</v>
      </c>
      <c r="G116" s="261">
        <v>2.96</v>
      </c>
      <c r="H116" s="259">
        <f t="shared" si="16"/>
        <v>61</v>
      </c>
      <c r="I116" s="261">
        <v>24.94</v>
      </c>
      <c r="J116" s="259">
        <f t="shared" si="17"/>
        <v>104</v>
      </c>
      <c r="K116" s="260">
        <v>2</v>
      </c>
      <c r="L116" s="261">
        <v>3.08</v>
      </c>
      <c r="M116" s="259">
        <f t="shared" si="18"/>
        <v>464</v>
      </c>
      <c r="N116" s="260">
        <f t="shared" si="19"/>
        <v>697</v>
      </c>
      <c r="O116" s="260"/>
    </row>
    <row r="117" spans="1:15" s="255" customFormat="1" ht="15.75" customHeight="1">
      <c r="A117" s="255" t="s">
        <v>32</v>
      </c>
      <c r="B117" s="262" t="s">
        <v>342</v>
      </c>
      <c r="C117" s="264">
        <v>38431</v>
      </c>
      <c r="D117" s="262" t="s">
        <v>1714</v>
      </c>
      <c r="E117" s="261">
        <v>8.29</v>
      </c>
      <c r="F117" s="260">
        <f t="shared" si="15"/>
        <v>192</v>
      </c>
      <c r="G117" s="261">
        <v>3.3</v>
      </c>
      <c r="H117" s="259">
        <f t="shared" si="16"/>
        <v>103</v>
      </c>
      <c r="I117" s="261">
        <v>28.33</v>
      </c>
      <c r="J117" s="259">
        <f t="shared" si="17"/>
        <v>130</v>
      </c>
      <c r="K117" s="260">
        <v>2</v>
      </c>
      <c r="L117" s="261">
        <v>19.06</v>
      </c>
      <c r="M117" s="259">
        <f t="shared" si="18"/>
        <v>265</v>
      </c>
      <c r="N117" s="260">
        <f t="shared" si="19"/>
        <v>690</v>
      </c>
      <c r="O117" s="260"/>
    </row>
    <row r="118" spans="1:15" s="255" customFormat="1" ht="15.75" customHeight="1">
      <c r="A118" s="255" t="s">
        <v>33</v>
      </c>
      <c r="B118" s="262" t="s">
        <v>355</v>
      </c>
      <c r="C118" s="264">
        <v>38842</v>
      </c>
      <c r="D118" s="262" t="s">
        <v>1714</v>
      </c>
      <c r="E118" s="261">
        <v>8.92</v>
      </c>
      <c r="F118" s="260">
        <f t="shared" si="15"/>
        <v>83</v>
      </c>
      <c r="G118" s="261">
        <v>3.02</v>
      </c>
      <c r="H118" s="259">
        <f t="shared" si="16"/>
        <v>68</v>
      </c>
      <c r="I118" s="261">
        <v>31.35</v>
      </c>
      <c r="J118" s="259">
        <f t="shared" si="17"/>
        <v>154</v>
      </c>
      <c r="K118" s="260">
        <v>2</v>
      </c>
      <c r="L118" s="261">
        <v>9.9</v>
      </c>
      <c r="M118" s="259">
        <f t="shared" si="18"/>
        <v>373</v>
      </c>
      <c r="N118" s="260">
        <f t="shared" si="19"/>
        <v>678</v>
      </c>
      <c r="O118" s="260"/>
    </row>
    <row r="119" spans="1:15" s="255" customFormat="1" ht="15.75" customHeight="1">
      <c r="A119" s="255" t="s">
        <v>34</v>
      </c>
      <c r="B119" s="263" t="s">
        <v>334</v>
      </c>
      <c r="C119" s="263">
        <v>2005</v>
      </c>
      <c r="D119" s="262" t="s">
        <v>176</v>
      </c>
      <c r="E119" s="261">
        <v>8.79</v>
      </c>
      <c r="F119" s="260">
        <f t="shared" si="15"/>
        <v>102</v>
      </c>
      <c r="G119" s="261">
        <v>3.21</v>
      </c>
      <c r="H119" s="259">
        <f t="shared" si="16"/>
        <v>91</v>
      </c>
      <c r="I119" s="261">
        <v>15.42</v>
      </c>
      <c r="J119" s="259">
        <f t="shared" si="17"/>
        <v>34</v>
      </c>
      <c r="K119" s="260">
        <v>2</v>
      </c>
      <c r="L119" s="261">
        <v>4.55</v>
      </c>
      <c r="M119" s="259">
        <f t="shared" si="18"/>
        <v>444</v>
      </c>
      <c r="N119" s="260">
        <f t="shared" si="19"/>
        <v>671</v>
      </c>
      <c r="O119" s="260"/>
    </row>
    <row r="120" spans="1:15" s="255" customFormat="1" ht="15.75" customHeight="1">
      <c r="A120" s="255" t="s">
        <v>35</v>
      </c>
      <c r="B120" s="262" t="s">
        <v>651</v>
      </c>
      <c r="C120" s="262">
        <v>2004</v>
      </c>
      <c r="D120" s="262" t="s">
        <v>1299</v>
      </c>
      <c r="E120" s="261">
        <v>8.69</v>
      </c>
      <c r="F120" s="260">
        <f t="shared" si="15"/>
        <v>118</v>
      </c>
      <c r="G120" s="261">
        <v>3.46</v>
      </c>
      <c r="H120" s="259">
        <f t="shared" si="16"/>
        <v>125</v>
      </c>
      <c r="I120" s="261">
        <v>35.77</v>
      </c>
      <c r="J120" s="259">
        <f t="shared" si="17"/>
        <v>190</v>
      </c>
      <c r="K120" s="260">
        <v>2</v>
      </c>
      <c r="L120" s="261">
        <v>21.76</v>
      </c>
      <c r="M120" s="259">
        <f t="shared" si="18"/>
        <v>236</v>
      </c>
      <c r="N120" s="260">
        <f t="shared" si="19"/>
        <v>669</v>
      </c>
      <c r="O120" s="260"/>
    </row>
    <row r="121" spans="1:15" s="255" customFormat="1" ht="15.75" customHeight="1">
      <c r="A121" s="255" t="s">
        <v>45</v>
      </c>
      <c r="B121" s="266" t="s">
        <v>552</v>
      </c>
      <c r="C121" s="269">
        <v>38184</v>
      </c>
      <c r="D121" s="266" t="s">
        <v>1730</v>
      </c>
      <c r="E121" s="261">
        <v>8.27</v>
      </c>
      <c r="F121" s="260">
        <f aca="true" t="shared" si="20" ref="F121:F152">IF(E121&lt;&gt;0,INT(72.7291*(10-E121)^1.81),0)</f>
        <v>196</v>
      </c>
      <c r="G121" s="261">
        <v>3.15</v>
      </c>
      <c r="H121" s="259">
        <f aca="true" t="shared" si="21" ref="H121:H152">IF(G121&lt;&gt;0,INT(0.14354*((G121*100)-220)^1.4),0)</f>
        <v>84</v>
      </c>
      <c r="I121" s="261">
        <v>23.32</v>
      </c>
      <c r="J121" s="259">
        <f aca="true" t="shared" si="22" ref="J121:J152">IF(I121&lt;&gt;0,INT(5.33*(I121-10)^1.1),0)</f>
        <v>91</v>
      </c>
      <c r="K121" s="260">
        <v>2</v>
      </c>
      <c r="L121" s="261">
        <v>16.83</v>
      </c>
      <c r="M121" s="259">
        <f aca="true" t="shared" si="23" ref="M121:M152">IF(K121+L121&lt;&gt;0,INT(0.19889*(185-((K121*60)+L121))^1.88),0)</f>
        <v>289</v>
      </c>
      <c r="N121" s="260">
        <f aca="true" t="shared" si="24" ref="N121:N152">M121+J121+H121+F121</f>
        <v>660</v>
      </c>
      <c r="O121" s="260"/>
    </row>
    <row r="122" spans="1:15" s="255" customFormat="1" ht="15.75" customHeight="1">
      <c r="A122" s="255" t="s">
        <v>50</v>
      </c>
      <c r="B122" s="262" t="s">
        <v>1875</v>
      </c>
      <c r="C122" s="263">
        <v>2005</v>
      </c>
      <c r="D122" s="262" t="s">
        <v>177</v>
      </c>
      <c r="E122" s="261">
        <v>8.58</v>
      </c>
      <c r="F122" s="260">
        <f t="shared" si="20"/>
        <v>137</v>
      </c>
      <c r="G122" s="261">
        <v>3.35</v>
      </c>
      <c r="H122" s="259">
        <f t="shared" si="21"/>
        <v>110</v>
      </c>
      <c r="I122" s="261">
        <v>22.9</v>
      </c>
      <c r="J122" s="259">
        <f t="shared" si="22"/>
        <v>88</v>
      </c>
      <c r="K122" s="260">
        <v>2</v>
      </c>
      <c r="L122" s="261">
        <v>14.63</v>
      </c>
      <c r="M122" s="259">
        <f t="shared" si="23"/>
        <v>315</v>
      </c>
      <c r="N122" s="260">
        <f t="shared" si="24"/>
        <v>650</v>
      </c>
      <c r="O122" s="260"/>
    </row>
    <row r="123" spans="1:15" s="255" customFormat="1" ht="15.75" customHeight="1">
      <c r="A123" s="255" t="s">
        <v>72</v>
      </c>
      <c r="B123" s="256" t="s">
        <v>52</v>
      </c>
      <c r="C123" s="257">
        <v>38451</v>
      </c>
      <c r="D123" s="258" t="s">
        <v>1703</v>
      </c>
      <c r="E123" s="261">
        <v>8.57</v>
      </c>
      <c r="F123" s="260">
        <f t="shared" si="20"/>
        <v>138</v>
      </c>
      <c r="G123" s="261">
        <v>3.33</v>
      </c>
      <c r="H123" s="259">
        <f t="shared" si="21"/>
        <v>107</v>
      </c>
      <c r="I123" s="261">
        <v>22.8</v>
      </c>
      <c r="J123" s="259">
        <f t="shared" si="22"/>
        <v>88</v>
      </c>
      <c r="K123" s="260">
        <v>2</v>
      </c>
      <c r="L123" s="261">
        <v>14.92</v>
      </c>
      <c r="M123" s="259">
        <f t="shared" si="23"/>
        <v>311</v>
      </c>
      <c r="N123" s="260">
        <f t="shared" si="24"/>
        <v>644</v>
      </c>
      <c r="O123" s="260"/>
    </row>
    <row r="124" spans="1:15" s="255" customFormat="1" ht="15.75" customHeight="1">
      <c r="A124" s="255" t="s">
        <v>73</v>
      </c>
      <c r="B124" s="262" t="s">
        <v>320</v>
      </c>
      <c r="C124" s="263">
        <v>2006</v>
      </c>
      <c r="D124" s="262" t="s">
        <v>176</v>
      </c>
      <c r="E124" s="261">
        <v>8.85</v>
      </c>
      <c r="F124" s="260">
        <f t="shared" si="20"/>
        <v>93</v>
      </c>
      <c r="G124" s="261">
        <v>3.14</v>
      </c>
      <c r="H124" s="259">
        <f t="shared" si="21"/>
        <v>83</v>
      </c>
      <c r="I124" s="261">
        <v>16.77</v>
      </c>
      <c r="J124" s="259">
        <f t="shared" si="22"/>
        <v>43</v>
      </c>
      <c r="K124" s="260">
        <v>2</v>
      </c>
      <c r="L124" s="261">
        <v>7.16</v>
      </c>
      <c r="M124" s="259">
        <f t="shared" si="23"/>
        <v>408</v>
      </c>
      <c r="N124" s="260">
        <f t="shared" si="24"/>
        <v>627</v>
      </c>
      <c r="O124" s="260"/>
    </row>
    <row r="125" spans="1:15" s="255" customFormat="1" ht="15.75" customHeight="1">
      <c r="A125" s="255" t="s">
        <v>74</v>
      </c>
      <c r="B125" s="262" t="s">
        <v>413</v>
      </c>
      <c r="C125" s="264">
        <v>38404</v>
      </c>
      <c r="D125" s="262" t="s">
        <v>1714</v>
      </c>
      <c r="E125" s="261">
        <v>8.55</v>
      </c>
      <c r="F125" s="260">
        <f t="shared" si="20"/>
        <v>142</v>
      </c>
      <c r="G125" s="261">
        <v>3.56</v>
      </c>
      <c r="H125" s="259">
        <f t="shared" si="21"/>
        <v>139</v>
      </c>
      <c r="I125" s="261">
        <v>30.31</v>
      </c>
      <c r="J125" s="259">
        <f t="shared" si="22"/>
        <v>146</v>
      </c>
      <c r="K125" s="260">
        <v>2</v>
      </c>
      <c r="L125" s="261">
        <v>26.77</v>
      </c>
      <c r="M125" s="259">
        <f t="shared" si="23"/>
        <v>187</v>
      </c>
      <c r="N125" s="260">
        <f t="shared" si="24"/>
        <v>614</v>
      </c>
      <c r="O125" s="260"/>
    </row>
    <row r="126" spans="1:15" s="255" customFormat="1" ht="15.75" customHeight="1">
      <c r="A126" s="255" t="s">
        <v>75</v>
      </c>
      <c r="B126" s="256" t="s">
        <v>162</v>
      </c>
      <c r="C126" s="257">
        <v>38662</v>
      </c>
      <c r="D126" s="258" t="s">
        <v>1703</v>
      </c>
      <c r="E126" s="261">
        <v>9</v>
      </c>
      <c r="F126" s="260">
        <f t="shared" si="20"/>
        <v>72</v>
      </c>
      <c r="G126" s="261">
        <v>3</v>
      </c>
      <c r="H126" s="259">
        <f t="shared" si="21"/>
        <v>66</v>
      </c>
      <c r="I126" s="261">
        <v>22.48</v>
      </c>
      <c r="J126" s="259">
        <f t="shared" si="22"/>
        <v>85</v>
      </c>
      <c r="K126" s="260">
        <v>2</v>
      </c>
      <c r="L126" s="261">
        <v>9.05</v>
      </c>
      <c r="M126" s="259">
        <f t="shared" si="23"/>
        <v>384</v>
      </c>
      <c r="N126" s="260">
        <f t="shared" si="24"/>
        <v>607</v>
      </c>
      <c r="O126" s="260"/>
    </row>
    <row r="127" spans="1:15" s="255" customFormat="1" ht="15.75" customHeight="1">
      <c r="A127" s="255" t="s">
        <v>76</v>
      </c>
      <c r="B127" s="262" t="s">
        <v>617</v>
      </c>
      <c r="C127" s="262">
        <v>2006</v>
      </c>
      <c r="D127" s="262" t="s">
        <v>1299</v>
      </c>
      <c r="E127" s="261">
        <v>8.19</v>
      </c>
      <c r="F127" s="260">
        <f t="shared" si="20"/>
        <v>212</v>
      </c>
      <c r="G127" s="261">
        <v>3.25</v>
      </c>
      <c r="H127" s="259">
        <f t="shared" si="21"/>
        <v>96</v>
      </c>
      <c r="I127" s="261">
        <v>16.75</v>
      </c>
      <c r="J127" s="259">
        <f t="shared" si="22"/>
        <v>43</v>
      </c>
      <c r="K127" s="260">
        <v>2</v>
      </c>
      <c r="L127" s="261">
        <v>20.19</v>
      </c>
      <c r="M127" s="259">
        <f t="shared" si="23"/>
        <v>253</v>
      </c>
      <c r="N127" s="260">
        <f t="shared" si="24"/>
        <v>604</v>
      </c>
      <c r="O127" s="260"/>
    </row>
    <row r="128" spans="1:15" s="255" customFormat="1" ht="15.75" customHeight="1">
      <c r="A128" s="255" t="s">
        <v>77</v>
      </c>
      <c r="B128" s="262" t="s">
        <v>1535</v>
      </c>
      <c r="C128" s="262">
        <v>2006</v>
      </c>
      <c r="D128" s="262" t="s">
        <v>1299</v>
      </c>
      <c r="E128" s="261">
        <v>8.81</v>
      </c>
      <c r="F128" s="260">
        <f t="shared" si="20"/>
        <v>99</v>
      </c>
      <c r="G128" s="261">
        <v>3.06</v>
      </c>
      <c r="H128" s="259">
        <f t="shared" si="21"/>
        <v>73</v>
      </c>
      <c r="I128" s="261">
        <v>22.65</v>
      </c>
      <c r="J128" s="259">
        <f t="shared" si="22"/>
        <v>86</v>
      </c>
      <c r="K128" s="260">
        <v>2</v>
      </c>
      <c r="L128" s="261">
        <v>14.03</v>
      </c>
      <c r="M128" s="259">
        <f t="shared" si="23"/>
        <v>322</v>
      </c>
      <c r="N128" s="260">
        <f t="shared" si="24"/>
        <v>580</v>
      </c>
      <c r="O128" s="260"/>
    </row>
    <row r="129" spans="1:15" s="255" customFormat="1" ht="15.75" customHeight="1">
      <c r="A129" s="255" t="s">
        <v>78</v>
      </c>
      <c r="B129" s="256" t="s">
        <v>372</v>
      </c>
      <c r="C129" s="263">
        <v>2006</v>
      </c>
      <c r="D129" s="265" t="s">
        <v>700</v>
      </c>
      <c r="E129" s="261">
        <v>8.98</v>
      </c>
      <c r="F129" s="260">
        <f t="shared" si="20"/>
        <v>75</v>
      </c>
      <c r="G129" s="261">
        <v>3.24</v>
      </c>
      <c r="H129" s="259">
        <f t="shared" si="21"/>
        <v>95</v>
      </c>
      <c r="I129" s="261">
        <v>22.87</v>
      </c>
      <c r="J129" s="259">
        <f t="shared" si="22"/>
        <v>88</v>
      </c>
      <c r="K129" s="260">
        <v>2</v>
      </c>
      <c r="L129" s="261">
        <v>15.01</v>
      </c>
      <c r="M129" s="259">
        <f t="shared" si="23"/>
        <v>310</v>
      </c>
      <c r="N129" s="260">
        <f t="shared" si="24"/>
        <v>568</v>
      </c>
      <c r="O129" s="260"/>
    </row>
    <row r="130" spans="1:15" s="255" customFormat="1" ht="15.75" customHeight="1">
      <c r="A130" s="255" t="s">
        <v>138</v>
      </c>
      <c r="B130" s="262" t="s">
        <v>170</v>
      </c>
      <c r="C130" s="262"/>
      <c r="D130" s="262" t="s">
        <v>1299</v>
      </c>
      <c r="E130" s="261">
        <v>8.44</v>
      </c>
      <c r="F130" s="260">
        <f t="shared" si="20"/>
        <v>162</v>
      </c>
      <c r="G130" s="261">
        <v>3.43</v>
      </c>
      <c r="H130" s="259">
        <f t="shared" si="21"/>
        <v>121</v>
      </c>
      <c r="I130" s="261">
        <v>17.98</v>
      </c>
      <c r="J130" s="259">
        <f t="shared" si="22"/>
        <v>52</v>
      </c>
      <c r="K130" s="260">
        <v>2</v>
      </c>
      <c r="L130" s="261">
        <v>22.16</v>
      </c>
      <c r="M130" s="259">
        <f t="shared" si="23"/>
        <v>232</v>
      </c>
      <c r="N130" s="260">
        <f t="shared" si="24"/>
        <v>567</v>
      </c>
      <c r="O130" s="260"/>
    </row>
    <row r="131" spans="1:15" s="255" customFormat="1" ht="15.75" customHeight="1">
      <c r="A131" s="255" t="s">
        <v>139</v>
      </c>
      <c r="B131" s="262" t="s">
        <v>646</v>
      </c>
      <c r="C131" s="263">
        <v>2006</v>
      </c>
      <c r="D131" s="262" t="s">
        <v>176</v>
      </c>
      <c r="E131" s="261">
        <v>8.85</v>
      </c>
      <c r="F131" s="260">
        <f t="shared" si="20"/>
        <v>93</v>
      </c>
      <c r="G131" s="261">
        <v>3.08</v>
      </c>
      <c r="H131" s="259">
        <f t="shared" si="21"/>
        <v>75</v>
      </c>
      <c r="I131" s="261">
        <v>24.2</v>
      </c>
      <c r="J131" s="259">
        <f t="shared" si="22"/>
        <v>98</v>
      </c>
      <c r="K131" s="260">
        <v>2</v>
      </c>
      <c r="L131" s="261">
        <v>15.77</v>
      </c>
      <c r="M131" s="259">
        <f t="shared" si="23"/>
        <v>301</v>
      </c>
      <c r="N131" s="260">
        <f t="shared" si="24"/>
        <v>567</v>
      </c>
      <c r="O131" s="260"/>
    </row>
    <row r="132" spans="1:15" s="255" customFormat="1" ht="15.75" customHeight="1">
      <c r="A132" s="255" t="s">
        <v>140</v>
      </c>
      <c r="B132" s="262" t="s">
        <v>331</v>
      </c>
      <c r="C132" s="263">
        <v>2006</v>
      </c>
      <c r="D132" s="262" t="s">
        <v>177</v>
      </c>
      <c r="E132" s="261">
        <v>8.97</v>
      </c>
      <c r="F132" s="260">
        <f t="shared" si="20"/>
        <v>76</v>
      </c>
      <c r="G132" s="261">
        <v>2.96</v>
      </c>
      <c r="H132" s="259">
        <f t="shared" si="21"/>
        <v>61</v>
      </c>
      <c r="I132" s="261">
        <v>21.45</v>
      </c>
      <c r="J132" s="259">
        <f t="shared" si="22"/>
        <v>77</v>
      </c>
      <c r="K132" s="260">
        <v>2</v>
      </c>
      <c r="L132" s="261">
        <v>12.51</v>
      </c>
      <c r="M132" s="259">
        <f t="shared" si="23"/>
        <v>340</v>
      </c>
      <c r="N132" s="260">
        <f t="shared" si="24"/>
        <v>554</v>
      </c>
      <c r="O132" s="260"/>
    </row>
    <row r="133" spans="1:15" s="255" customFormat="1" ht="15.75" customHeight="1">
      <c r="A133" s="255" t="s">
        <v>141</v>
      </c>
      <c r="B133" s="262" t="s">
        <v>1876</v>
      </c>
      <c r="C133" s="262"/>
      <c r="D133" s="262" t="s">
        <v>1299</v>
      </c>
      <c r="E133" s="261">
        <v>9.14</v>
      </c>
      <c r="F133" s="260">
        <f t="shared" si="20"/>
        <v>55</v>
      </c>
      <c r="G133" s="261">
        <v>3.21</v>
      </c>
      <c r="H133" s="259">
        <f t="shared" si="21"/>
        <v>91</v>
      </c>
      <c r="I133" s="261">
        <v>25.49</v>
      </c>
      <c r="J133" s="259">
        <f t="shared" si="22"/>
        <v>108</v>
      </c>
      <c r="K133" s="260">
        <v>2</v>
      </c>
      <c r="L133" s="261">
        <v>16.03</v>
      </c>
      <c r="M133" s="259">
        <f t="shared" si="23"/>
        <v>299</v>
      </c>
      <c r="N133" s="260">
        <f t="shared" si="24"/>
        <v>553</v>
      </c>
      <c r="O133" s="260"/>
    </row>
    <row r="134" spans="1:15" s="255" customFormat="1" ht="15.75" customHeight="1">
      <c r="A134" s="255" t="s">
        <v>142</v>
      </c>
      <c r="B134" s="262" t="s">
        <v>1877</v>
      </c>
      <c r="C134" s="262">
        <v>2004</v>
      </c>
      <c r="D134" s="266" t="s">
        <v>1730</v>
      </c>
      <c r="E134" s="261">
        <v>8.95</v>
      </c>
      <c r="F134" s="260">
        <f t="shared" si="20"/>
        <v>79</v>
      </c>
      <c r="G134" s="261">
        <v>3.05</v>
      </c>
      <c r="H134" s="259">
        <f t="shared" si="21"/>
        <v>72</v>
      </c>
      <c r="I134" s="261">
        <v>25.68</v>
      </c>
      <c r="J134" s="259">
        <f t="shared" si="22"/>
        <v>110</v>
      </c>
      <c r="K134" s="260">
        <v>2</v>
      </c>
      <c r="L134" s="261">
        <v>16.91</v>
      </c>
      <c r="M134" s="259">
        <f t="shared" si="23"/>
        <v>288</v>
      </c>
      <c r="N134" s="260">
        <f t="shared" si="24"/>
        <v>549</v>
      </c>
      <c r="O134" s="260"/>
    </row>
    <row r="135" spans="1:15" s="255" customFormat="1" ht="15.75" customHeight="1">
      <c r="A135" s="255" t="s">
        <v>150</v>
      </c>
      <c r="B135" s="256" t="s">
        <v>60</v>
      </c>
      <c r="C135" s="257">
        <v>38551</v>
      </c>
      <c r="D135" s="258" t="s">
        <v>1799</v>
      </c>
      <c r="E135" s="261">
        <v>8.97</v>
      </c>
      <c r="F135" s="260">
        <f t="shared" si="20"/>
        <v>76</v>
      </c>
      <c r="G135" s="261">
        <v>3.74</v>
      </c>
      <c r="H135" s="259">
        <f t="shared" si="21"/>
        <v>165</v>
      </c>
      <c r="I135" s="261">
        <v>23.55</v>
      </c>
      <c r="J135" s="259">
        <f t="shared" si="22"/>
        <v>93</v>
      </c>
      <c r="K135" s="260">
        <v>2</v>
      </c>
      <c r="L135" s="261">
        <v>23.92</v>
      </c>
      <c r="M135" s="259">
        <f t="shared" si="23"/>
        <v>214</v>
      </c>
      <c r="N135" s="260">
        <f t="shared" si="24"/>
        <v>548</v>
      </c>
      <c r="O135" s="260"/>
    </row>
    <row r="136" spans="1:15" s="255" customFormat="1" ht="15.75" customHeight="1">
      <c r="A136" s="255" t="s">
        <v>151</v>
      </c>
      <c r="B136" s="266" t="s">
        <v>695</v>
      </c>
      <c r="C136" s="269">
        <v>38127</v>
      </c>
      <c r="D136" s="266" t="s">
        <v>1730</v>
      </c>
      <c r="E136" s="261">
        <v>8.79</v>
      </c>
      <c r="F136" s="260">
        <f t="shared" si="20"/>
        <v>102</v>
      </c>
      <c r="G136" s="261">
        <v>3.03</v>
      </c>
      <c r="H136" s="259">
        <f t="shared" si="21"/>
        <v>69</v>
      </c>
      <c r="I136" s="261">
        <v>25</v>
      </c>
      <c r="J136" s="259">
        <f t="shared" si="22"/>
        <v>104</v>
      </c>
      <c r="K136" s="260">
        <v>2</v>
      </c>
      <c r="L136" s="261">
        <v>18.67</v>
      </c>
      <c r="M136" s="259">
        <f t="shared" si="23"/>
        <v>269</v>
      </c>
      <c r="N136" s="260">
        <f t="shared" si="24"/>
        <v>544</v>
      </c>
      <c r="O136" s="260"/>
    </row>
    <row r="137" spans="1:15" s="255" customFormat="1" ht="15.75" customHeight="1">
      <c r="A137" s="255" t="s">
        <v>152</v>
      </c>
      <c r="B137" s="262" t="s">
        <v>1878</v>
      </c>
      <c r="C137" s="264">
        <v>38990</v>
      </c>
      <c r="D137" s="262" t="s">
        <v>1714</v>
      </c>
      <c r="E137" s="261">
        <v>8.49</v>
      </c>
      <c r="F137" s="260">
        <f t="shared" si="20"/>
        <v>153</v>
      </c>
      <c r="G137" s="261">
        <v>3.24</v>
      </c>
      <c r="H137" s="259">
        <f t="shared" si="21"/>
        <v>95</v>
      </c>
      <c r="I137" s="261">
        <v>24.6</v>
      </c>
      <c r="J137" s="259">
        <f t="shared" si="22"/>
        <v>101</v>
      </c>
      <c r="K137" s="260">
        <v>2</v>
      </c>
      <c r="L137" s="261">
        <v>26.63</v>
      </c>
      <c r="M137" s="259">
        <f t="shared" si="23"/>
        <v>189</v>
      </c>
      <c r="N137" s="260">
        <f t="shared" si="24"/>
        <v>538</v>
      </c>
      <c r="O137" s="260"/>
    </row>
    <row r="138" spans="1:15" s="255" customFormat="1" ht="15.75" customHeight="1">
      <c r="A138" s="255" t="s">
        <v>156</v>
      </c>
      <c r="B138" s="266" t="s">
        <v>1879</v>
      </c>
      <c r="C138" s="269">
        <v>38055</v>
      </c>
      <c r="D138" s="266" t="s">
        <v>1730</v>
      </c>
      <c r="E138" s="261">
        <v>8.2</v>
      </c>
      <c r="F138" s="260">
        <f t="shared" si="20"/>
        <v>210</v>
      </c>
      <c r="G138" s="261">
        <v>3.41</v>
      </c>
      <c r="H138" s="259">
        <f t="shared" si="21"/>
        <v>118</v>
      </c>
      <c r="I138" s="261">
        <v>23.03</v>
      </c>
      <c r="J138" s="259">
        <f t="shared" si="22"/>
        <v>89</v>
      </c>
      <c r="K138" s="260">
        <v>2</v>
      </c>
      <c r="L138" s="261">
        <v>36.42</v>
      </c>
      <c r="M138" s="259">
        <f t="shared" si="23"/>
        <v>108</v>
      </c>
      <c r="N138" s="260">
        <f t="shared" si="24"/>
        <v>525</v>
      </c>
      <c r="O138" s="260"/>
    </row>
    <row r="139" spans="1:15" s="255" customFormat="1" ht="15.75" customHeight="1">
      <c r="A139" s="255" t="s">
        <v>157</v>
      </c>
      <c r="B139" s="266" t="s">
        <v>657</v>
      </c>
      <c r="C139" s="269">
        <v>38530</v>
      </c>
      <c r="D139" s="266" t="s">
        <v>1730</v>
      </c>
      <c r="E139" s="261">
        <v>8.83</v>
      </c>
      <c r="F139" s="260">
        <f t="shared" si="20"/>
        <v>96</v>
      </c>
      <c r="G139" s="261">
        <v>3.43</v>
      </c>
      <c r="H139" s="259">
        <f t="shared" si="21"/>
        <v>121</v>
      </c>
      <c r="I139" s="261">
        <v>17.78</v>
      </c>
      <c r="J139" s="259">
        <f t="shared" si="22"/>
        <v>50</v>
      </c>
      <c r="K139" s="260">
        <v>2</v>
      </c>
      <c r="L139" s="261">
        <v>20.01</v>
      </c>
      <c r="M139" s="259">
        <f t="shared" si="23"/>
        <v>254</v>
      </c>
      <c r="N139" s="260">
        <f t="shared" si="24"/>
        <v>521</v>
      </c>
      <c r="O139" s="260"/>
    </row>
    <row r="140" spans="1:15" s="255" customFormat="1" ht="15.75" customHeight="1">
      <c r="A140" s="255" t="s">
        <v>269</v>
      </c>
      <c r="B140" s="265" t="s">
        <v>148</v>
      </c>
      <c r="C140" s="265">
        <v>2005</v>
      </c>
      <c r="D140" s="265" t="s">
        <v>469</v>
      </c>
      <c r="E140" s="261">
        <v>9.04</v>
      </c>
      <c r="F140" s="260">
        <f t="shared" si="20"/>
        <v>67</v>
      </c>
      <c r="G140" s="261">
        <v>3.11</v>
      </c>
      <c r="H140" s="259">
        <f t="shared" si="21"/>
        <v>79</v>
      </c>
      <c r="I140" s="261">
        <v>29.22</v>
      </c>
      <c r="J140" s="259">
        <f t="shared" si="22"/>
        <v>137</v>
      </c>
      <c r="K140" s="260">
        <v>2</v>
      </c>
      <c r="L140" s="261">
        <v>23.14</v>
      </c>
      <c r="M140" s="259">
        <f t="shared" si="23"/>
        <v>222</v>
      </c>
      <c r="N140" s="260">
        <f t="shared" si="24"/>
        <v>505</v>
      </c>
      <c r="O140" s="260"/>
    </row>
    <row r="141" spans="1:15" s="255" customFormat="1" ht="15.75" customHeight="1">
      <c r="A141" s="255" t="s">
        <v>272</v>
      </c>
      <c r="B141" s="262" t="s">
        <v>1468</v>
      </c>
      <c r="C141" s="262"/>
      <c r="D141" s="262" t="s">
        <v>1299</v>
      </c>
      <c r="E141" s="261">
        <v>8.85</v>
      </c>
      <c r="F141" s="260">
        <f t="shared" si="20"/>
        <v>93</v>
      </c>
      <c r="G141" s="261">
        <v>3.28</v>
      </c>
      <c r="H141" s="259">
        <f t="shared" si="21"/>
        <v>100</v>
      </c>
      <c r="I141" s="261">
        <v>25.28</v>
      </c>
      <c r="J141" s="259">
        <f t="shared" si="22"/>
        <v>106</v>
      </c>
      <c r="K141" s="260">
        <v>2</v>
      </c>
      <c r="L141" s="261">
        <v>28.95</v>
      </c>
      <c r="M141" s="259">
        <f t="shared" si="23"/>
        <v>168</v>
      </c>
      <c r="N141" s="260">
        <f t="shared" si="24"/>
        <v>467</v>
      </c>
      <c r="O141" s="260"/>
    </row>
    <row r="142" spans="1:15" s="255" customFormat="1" ht="15.75" customHeight="1">
      <c r="A142" s="255" t="s">
        <v>274</v>
      </c>
      <c r="B142" s="265" t="s">
        <v>699</v>
      </c>
      <c r="C142" s="265">
        <v>2006</v>
      </c>
      <c r="D142" s="265" t="s">
        <v>700</v>
      </c>
      <c r="E142" s="261">
        <v>9.22</v>
      </c>
      <c r="F142" s="260">
        <f t="shared" si="20"/>
        <v>46</v>
      </c>
      <c r="G142" s="261">
        <v>2.92</v>
      </c>
      <c r="H142" s="259">
        <f t="shared" si="21"/>
        <v>57</v>
      </c>
      <c r="I142" s="261">
        <v>23.55</v>
      </c>
      <c r="J142" s="259">
        <f t="shared" si="22"/>
        <v>93</v>
      </c>
      <c r="K142" s="260">
        <v>2</v>
      </c>
      <c r="L142" s="261">
        <v>20.37</v>
      </c>
      <c r="M142" s="259">
        <f t="shared" si="23"/>
        <v>251</v>
      </c>
      <c r="N142" s="260">
        <f t="shared" si="24"/>
        <v>447</v>
      </c>
      <c r="O142" s="260"/>
    </row>
    <row r="143" spans="1:15" s="255" customFormat="1" ht="15.75" customHeight="1">
      <c r="A143" s="255" t="s">
        <v>277</v>
      </c>
      <c r="B143" s="271" t="s">
        <v>1880</v>
      </c>
      <c r="C143" s="264">
        <v>38915</v>
      </c>
      <c r="D143" s="271" t="s">
        <v>37</v>
      </c>
      <c r="E143" s="261">
        <v>8.97</v>
      </c>
      <c r="F143" s="260">
        <f t="shared" si="20"/>
        <v>76</v>
      </c>
      <c r="G143" s="261">
        <v>2.59</v>
      </c>
      <c r="H143" s="259">
        <f t="shared" si="21"/>
        <v>24</v>
      </c>
      <c r="I143" s="261">
        <v>17.2</v>
      </c>
      <c r="J143" s="259">
        <f t="shared" si="22"/>
        <v>46</v>
      </c>
      <c r="K143" s="260">
        <v>2</v>
      </c>
      <c r="L143" s="261">
        <v>16.47</v>
      </c>
      <c r="M143" s="259">
        <f t="shared" si="23"/>
        <v>293</v>
      </c>
      <c r="N143" s="260">
        <f t="shared" si="24"/>
        <v>439</v>
      </c>
      <c r="O143" s="260"/>
    </row>
    <row r="144" spans="1:15" s="255" customFormat="1" ht="15.75" customHeight="1">
      <c r="A144" s="255" t="s">
        <v>280</v>
      </c>
      <c r="B144" s="262" t="s">
        <v>380</v>
      </c>
      <c r="C144" s="262">
        <v>2006</v>
      </c>
      <c r="D144" s="262" t="s">
        <v>1714</v>
      </c>
      <c r="E144" s="261">
        <v>9.14</v>
      </c>
      <c r="F144" s="260">
        <f t="shared" si="20"/>
        <v>55</v>
      </c>
      <c r="G144" s="279">
        <v>3.21</v>
      </c>
      <c r="H144" s="259">
        <f t="shared" si="21"/>
        <v>91</v>
      </c>
      <c r="I144" s="261">
        <v>30</v>
      </c>
      <c r="J144" s="259">
        <f t="shared" si="22"/>
        <v>143</v>
      </c>
      <c r="K144" s="260">
        <v>2</v>
      </c>
      <c r="L144" s="261">
        <v>32.023</v>
      </c>
      <c r="M144" s="259">
        <f t="shared" si="23"/>
        <v>142</v>
      </c>
      <c r="N144" s="260">
        <f t="shared" si="24"/>
        <v>431</v>
      </c>
      <c r="O144" s="260"/>
    </row>
    <row r="145" spans="1:15" s="255" customFormat="1" ht="15.75" customHeight="1">
      <c r="A145" s="255" t="s">
        <v>283</v>
      </c>
      <c r="B145" s="262" t="s">
        <v>415</v>
      </c>
      <c r="C145" s="264">
        <v>38342</v>
      </c>
      <c r="D145" s="262" t="s">
        <v>1714</v>
      </c>
      <c r="E145" s="261">
        <v>8.69</v>
      </c>
      <c r="F145" s="260">
        <f t="shared" si="20"/>
        <v>118</v>
      </c>
      <c r="G145" s="261">
        <v>3.17</v>
      </c>
      <c r="H145" s="259">
        <f t="shared" si="21"/>
        <v>86</v>
      </c>
      <c r="I145" s="261">
        <v>19.22</v>
      </c>
      <c r="J145" s="259">
        <f t="shared" si="22"/>
        <v>61</v>
      </c>
      <c r="K145" s="260">
        <v>2</v>
      </c>
      <c r="L145" s="261">
        <v>29.52</v>
      </c>
      <c r="M145" s="259">
        <f t="shared" si="23"/>
        <v>163</v>
      </c>
      <c r="N145" s="260">
        <f t="shared" si="24"/>
        <v>428</v>
      </c>
      <c r="O145" s="260"/>
    </row>
    <row r="146" spans="1:15" s="255" customFormat="1" ht="15.75" customHeight="1">
      <c r="A146" s="255" t="s">
        <v>285</v>
      </c>
      <c r="B146" s="262" t="s">
        <v>1893</v>
      </c>
      <c r="C146" s="264">
        <v>38343</v>
      </c>
      <c r="D146" s="262" t="s">
        <v>1755</v>
      </c>
      <c r="E146" s="261">
        <v>9.01</v>
      </c>
      <c r="F146" s="260">
        <f t="shared" si="20"/>
        <v>71</v>
      </c>
      <c r="G146" s="261">
        <v>2.44</v>
      </c>
      <c r="H146" s="259">
        <f t="shared" si="21"/>
        <v>12</v>
      </c>
      <c r="I146" s="261">
        <v>31.28</v>
      </c>
      <c r="J146" s="259">
        <f t="shared" si="22"/>
        <v>153</v>
      </c>
      <c r="K146" s="260">
        <v>2</v>
      </c>
      <c r="L146" s="261">
        <v>26.56</v>
      </c>
      <c r="M146" s="259">
        <f t="shared" si="23"/>
        <v>189</v>
      </c>
      <c r="N146" s="260">
        <f t="shared" si="24"/>
        <v>425</v>
      </c>
      <c r="O146" s="260"/>
    </row>
    <row r="147" spans="1:15" s="255" customFormat="1" ht="15.75" customHeight="1">
      <c r="A147" s="255" t="s">
        <v>288</v>
      </c>
      <c r="B147" s="262" t="s">
        <v>378</v>
      </c>
      <c r="C147" s="263">
        <v>2005</v>
      </c>
      <c r="D147" s="262" t="s">
        <v>177</v>
      </c>
      <c r="E147" s="261">
        <v>9.09</v>
      </c>
      <c r="F147" s="260">
        <f t="shared" si="20"/>
        <v>61</v>
      </c>
      <c r="G147" s="261">
        <v>2.96</v>
      </c>
      <c r="H147" s="259">
        <f t="shared" si="21"/>
        <v>61</v>
      </c>
      <c r="I147" s="261">
        <v>26.61</v>
      </c>
      <c r="J147" s="259">
        <f t="shared" si="22"/>
        <v>117</v>
      </c>
      <c r="K147" s="260">
        <v>2</v>
      </c>
      <c r="L147" s="261">
        <v>30.91</v>
      </c>
      <c r="M147" s="259">
        <f t="shared" si="23"/>
        <v>151</v>
      </c>
      <c r="N147" s="260">
        <f t="shared" si="24"/>
        <v>390</v>
      </c>
      <c r="O147" s="260"/>
    </row>
    <row r="148" spans="1:15" s="255" customFormat="1" ht="15.75" customHeight="1">
      <c r="A148" s="255" t="s">
        <v>290</v>
      </c>
      <c r="B148" s="262" t="s">
        <v>57</v>
      </c>
      <c r="C148" s="264">
        <v>38446</v>
      </c>
      <c r="D148" s="262" t="s">
        <v>1881</v>
      </c>
      <c r="E148" s="261">
        <v>9.1</v>
      </c>
      <c r="F148" s="260">
        <f t="shared" si="20"/>
        <v>60</v>
      </c>
      <c r="G148" s="261">
        <v>2.78</v>
      </c>
      <c r="H148" s="259">
        <f t="shared" si="21"/>
        <v>42</v>
      </c>
      <c r="I148" s="261">
        <v>24.73</v>
      </c>
      <c r="J148" s="259">
        <f t="shared" si="22"/>
        <v>102</v>
      </c>
      <c r="K148" s="260">
        <v>2</v>
      </c>
      <c r="L148" s="261">
        <v>27.58</v>
      </c>
      <c r="M148" s="259">
        <f t="shared" si="23"/>
        <v>180</v>
      </c>
      <c r="N148" s="260">
        <f t="shared" si="24"/>
        <v>384</v>
      </c>
      <c r="O148" s="260"/>
    </row>
    <row r="149" spans="1:15" s="255" customFormat="1" ht="15.75" customHeight="1">
      <c r="A149" s="255" t="s">
        <v>293</v>
      </c>
      <c r="B149" s="262" t="s">
        <v>1882</v>
      </c>
      <c r="C149" s="264">
        <v>38456</v>
      </c>
      <c r="D149" s="262" t="s">
        <v>1714</v>
      </c>
      <c r="E149" s="261">
        <v>9</v>
      </c>
      <c r="F149" s="260">
        <f t="shared" si="20"/>
        <v>72</v>
      </c>
      <c r="G149" s="261">
        <v>3.02</v>
      </c>
      <c r="H149" s="259">
        <f t="shared" si="21"/>
        <v>68</v>
      </c>
      <c r="I149" s="261">
        <v>22.39</v>
      </c>
      <c r="J149" s="259">
        <f t="shared" si="22"/>
        <v>84</v>
      </c>
      <c r="K149" s="260">
        <v>2</v>
      </c>
      <c r="L149" s="261">
        <v>30.723</v>
      </c>
      <c r="M149" s="259">
        <f t="shared" si="23"/>
        <v>152</v>
      </c>
      <c r="N149" s="260">
        <f t="shared" si="24"/>
        <v>376</v>
      </c>
      <c r="O149" s="260"/>
    </row>
    <row r="150" spans="1:15" s="255" customFormat="1" ht="15.75" customHeight="1">
      <c r="A150" s="255" t="s">
        <v>296</v>
      </c>
      <c r="B150" s="271" t="s">
        <v>1883</v>
      </c>
      <c r="C150" s="264">
        <v>38818</v>
      </c>
      <c r="D150" s="271" t="s">
        <v>37</v>
      </c>
      <c r="E150" s="261">
        <v>9.12</v>
      </c>
      <c r="F150" s="260">
        <f t="shared" si="20"/>
        <v>57</v>
      </c>
      <c r="G150" s="261">
        <v>2.65</v>
      </c>
      <c r="H150" s="259">
        <f t="shared" si="21"/>
        <v>29</v>
      </c>
      <c r="I150" s="261">
        <v>27.2</v>
      </c>
      <c r="J150" s="259">
        <f t="shared" si="22"/>
        <v>121</v>
      </c>
      <c r="K150" s="260">
        <v>2</v>
      </c>
      <c r="L150" s="261">
        <v>31.16</v>
      </c>
      <c r="M150" s="259">
        <f t="shared" si="23"/>
        <v>149</v>
      </c>
      <c r="N150" s="260">
        <f t="shared" si="24"/>
        <v>356</v>
      </c>
      <c r="O150" s="260"/>
    </row>
    <row r="151" spans="1:15" s="255" customFormat="1" ht="15.75" customHeight="1">
      <c r="A151" s="255" t="s">
        <v>299</v>
      </c>
      <c r="B151" s="266" t="s">
        <v>1884</v>
      </c>
      <c r="C151" s="278">
        <v>2004</v>
      </c>
      <c r="D151" s="266" t="s">
        <v>1730</v>
      </c>
      <c r="E151" s="261">
        <v>8.96</v>
      </c>
      <c r="F151" s="260">
        <f t="shared" si="20"/>
        <v>78</v>
      </c>
      <c r="G151" s="261">
        <v>2.65</v>
      </c>
      <c r="H151" s="259">
        <f t="shared" si="21"/>
        <v>29</v>
      </c>
      <c r="I151" s="261">
        <v>20.81</v>
      </c>
      <c r="J151" s="259">
        <f t="shared" si="22"/>
        <v>73</v>
      </c>
      <c r="K151" s="260">
        <v>2</v>
      </c>
      <c r="L151" s="261">
        <v>28.11</v>
      </c>
      <c r="M151" s="259">
        <f t="shared" si="23"/>
        <v>175</v>
      </c>
      <c r="N151" s="260">
        <f t="shared" si="24"/>
        <v>355</v>
      </c>
      <c r="O151" s="260"/>
    </row>
    <row r="152" spans="1:15" s="255" customFormat="1" ht="15.75" customHeight="1">
      <c r="A152" s="255" t="s">
        <v>302</v>
      </c>
      <c r="B152" s="256" t="s">
        <v>370</v>
      </c>
      <c r="C152" s="257">
        <v>38718</v>
      </c>
      <c r="D152" s="258" t="s">
        <v>1799</v>
      </c>
      <c r="E152" s="261">
        <v>9.21</v>
      </c>
      <c r="F152" s="260">
        <f t="shared" si="20"/>
        <v>47</v>
      </c>
      <c r="G152" s="261">
        <v>2.65</v>
      </c>
      <c r="H152" s="259">
        <f t="shared" si="21"/>
        <v>29</v>
      </c>
      <c r="I152" s="261">
        <v>12.95</v>
      </c>
      <c r="J152" s="259">
        <f t="shared" si="22"/>
        <v>17</v>
      </c>
      <c r="K152" s="260">
        <v>2</v>
      </c>
      <c r="L152" s="261">
        <v>20.34</v>
      </c>
      <c r="M152" s="259">
        <f t="shared" si="23"/>
        <v>251</v>
      </c>
      <c r="N152" s="260">
        <f t="shared" si="24"/>
        <v>344</v>
      </c>
      <c r="O152" s="260"/>
    </row>
    <row r="153" spans="1:15" s="255" customFormat="1" ht="15.75" customHeight="1">
      <c r="A153" s="255" t="s">
        <v>304</v>
      </c>
      <c r="B153" s="265" t="s">
        <v>349</v>
      </c>
      <c r="C153" s="265">
        <v>2006</v>
      </c>
      <c r="D153" s="265" t="s">
        <v>700</v>
      </c>
      <c r="E153" s="261">
        <v>9.64</v>
      </c>
      <c r="F153" s="260">
        <f>IF(E153&lt;&gt;0,INT(72.7291*(10-E153)^1.81),0)</f>
        <v>11</v>
      </c>
      <c r="G153" s="261">
        <v>2.68</v>
      </c>
      <c r="H153" s="259">
        <f aca="true" t="shared" si="25" ref="H153:H158">IF(G153&lt;&gt;0,INT(0.14354*((G153*100)-220)^1.4),0)</f>
        <v>32</v>
      </c>
      <c r="I153" s="261">
        <v>18.4</v>
      </c>
      <c r="J153" s="259">
        <f aca="true" t="shared" si="26" ref="J153:J161">IF(I153&lt;&gt;0,INT(5.33*(I153-10)^1.1),0)</f>
        <v>55</v>
      </c>
      <c r="K153" s="260">
        <v>2</v>
      </c>
      <c r="L153" s="261">
        <v>23.45</v>
      </c>
      <c r="M153" s="259">
        <f aca="true" t="shared" si="27" ref="M153:M161">IF(K153+L153&lt;&gt;0,INT(0.19889*(185-((K153*60)+L153))^1.88),0)</f>
        <v>219</v>
      </c>
      <c r="N153" s="260">
        <f aca="true" t="shared" si="28" ref="N153:N161">M153+J153+H153+F153</f>
        <v>317</v>
      </c>
      <c r="O153" s="260"/>
    </row>
    <row r="154" spans="1:15" s="255" customFormat="1" ht="15.75" customHeight="1">
      <c r="A154" s="255" t="s">
        <v>1834</v>
      </c>
      <c r="B154" s="256" t="s">
        <v>58</v>
      </c>
      <c r="C154" s="257">
        <v>38560</v>
      </c>
      <c r="D154" s="258" t="s">
        <v>1799</v>
      </c>
      <c r="E154" s="261">
        <v>9.89</v>
      </c>
      <c r="F154" s="260">
        <f>IF(E154&lt;&gt;0,INT(72.7291*(10-E154)^1.81),0)</f>
        <v>1</v>
      </c>
      <c r="G154" s="261">
        <v>2.77</v>
      </c>
      <c r="H154" s="259">
        <f t="shared" si="25"/>
        <v>41</v>
      </c>
      <c r="I154" s="261">
        <v>15.52</v>
      </c>
      <c r="J154" s="259">
        <f t="shared" si="26"/>
        <v>34</v>
      </c>
      <c r="K154" s="260">
        <v>2</v>
      </c>
      <c r="L154" s="261">
        <v>25.16</v>
      </c>
      <c r="M154" s="259">
        <f t="shared" si="27"/>
        <v>202</v>
      </c>
      <c r="N154" s="260">
        <f t="shared" si="28"/>
        <v>278</v>
      </c>
      <c r="O154" s="260"/>
    </row>
    <row r="155" spans="1:15" s="255" customFormat="1" ht="15.75" customHeight="1">
      <c r="A155" s="255" t="s">
        <v>1836</v>
      </c>
      <c r="B155" s="262" t="s">
        <v>56</v>
      </c>
      <c r="C155" s="263">
        <v>2005</v>
      </c>
      <c r="D155" s="262" t="s">
        <v>177</v>
      </c>
      <c r="E155" s="261">
        <v>9.2</v>
      </c>
      <c r="F155" s="260">
        <f>IF(E155&lt;&gt;0,INT(72.7291*(10-E155)^1.81),0)</f>
        <v>48</v>
      </c>
      <c r="G155" s="261">
        <v>3.3</v>
      </c>
      <c r="H155" s="259">
        <f t="shared" si="25"/>
        <v>103</v>
      </c>
      <c r="I155" s="261">
        <v>22.11</v>
      </c>
      <c r="J155" s="259">
        <f t="shared" si="26"/>
        <v>82</v>
      </c>
      <c r="K155" s="260">
        <v>2</v>
      </c>
      <c r="L155" s="261">
        <v>47.26</v>
      </c>
      <c r="M155" s="259">
        <f t="shared" si="27"/>
        <v>44</v>
      </c>
      <c r="N155" s="260">
        <f t="shared" si="28"/>
        <v>277</v>
      </c>
      <c r="O155" s="260"/>
    </row>
    <row r="156" spans="1:15" s="255" customFormat="1" ht="15.75" customHeight="1">
      <c r="A156" s="255" t="s">
        <v>1838</v>
      </c>
      <c r="B156" s="256" t="s">
        <v>59</v>
      </c>
      <c r="C156" s="257">
        <v>38414</v>
      </c>
      <c r="D156" s="258" t="s">
        <v>1799</v>
      </c>
      <c r="E156" s="261">
        <v>10.07</v>
      </c>
      <c r="F156" s="260">
        <v>0</v>
      </c>
      <c r="G156" s="261">
        <v>2.24</v>
      </c>
      <c r="H156" s="259">
        <f t="shared" si="25"/>
        <v>0</v>
      </c>
      <c r="I156" s="261">
        <v>21.66</v>
      </c>
      <c r="J156" s="259">
        <f t="shared" si="26"/>
        <v>79</v>
      </c>
      <c r="K156" s="260">
        <v>2</v>
      </c>
      <c r="L156" s="261">
        <v>31.5</v>
      </c>
      <c r="M156" s="259">
        <f t="shared" si="27"/>
        <v>146</v>
      </c>
      <c r="N156" s="260">
        <f t="shared" si="28"/>
        <v>225</v>
      </c>
      <c r="O156" s="260"/>
    </row>
    <row r="157" spans="1:15" s="255" customFormat="1" ht="15.75" customHeight="1">
      <c r="A157" s="255" t="s">
        <v>1842</v>
      </c>
      <c r="B157" s="256" t="s">
        <v>149</v>
      </c>
      <c r="C157" s="257">
        <v>38664</v>
      </c>
      <c r="D157" s="258" t="s">
        <v>1799</v>
      </c>
      <c r="E157" s="261">
        <v>10.13</v>
      </c>
      <c r="F157" s="260">
        <v>0</v>
      </c>
      <c r="G157" s="261">
        <v>2.66</v>
      </c>
      <c r="H157" s="259">
        <f t="shared" si="25"/>
        <v>30</v>
      </c>
      <c r="I157" s="261">
        <v>22.83</v>
      </c>
      <c r="J157" s="259">
        <f t="shared" si="26"/>
        <v>88</v>
      </c>
      <c r="K157" s="260">
        <v>2</v>
      </c>
      <c r="L157" s="261">
        <v>37.25</v>
      </c>
      <c r="M157" s="259">
        <f t="shared" si="27"/>
        <v>102</v>
      </c>
      <c r="N157" s="260">
        <f t="shared" si="28"/>
        <v>220</v>
      </c>
      <c r="O157" s="260"/>
    </row>
    <row r="158" spans="1:15" s="255" customFormat="1" ht="15.75" customHeight="1">
      <c r="A158" s="255" t="s">
        <v>1846</v>
      </c>
      <c r="B158" s="262" t="s">
        <v>1885</v>
      </c>
      <c r="C158" s="262"/>
      <c r="D158" s="262" t="s">
        <v>1299</v>
      </c>
      <c r="E158" s="261">
        <v>10.03</v>
      </c>
      <c r="F158" s="260">
        <v>0</v>
      </c>
      <c r="G158" s="261">
        <v>2.96</v>
      </c>
      <c r="H158" s="259">
        <f t="shared" si="25"/>
        <v>61</v>
      </c>
      <c r="I158" s="261">
        <v>22.68</v>
      </c>
      <c r="J158" s="259">
        <f t="shared" si="26"/>
        <v>87</v>
      </c>
      <c r="K158" s="260">
        <v>2</v>
      </c>
      <c r="L158" s="261">
        <v>42.86</v>
      </c>
      <c r="M158" s="259">
        <f t="shared" si="27"/>
        <v>67</v>
      </c>
      <c r="N158" s="260">
        <f t="shared" si="28"/>
        <v>215</v>
      </c>
      <c r="O158" s="260"/>
    </row>
    <row r="159" spans="1:15" s="255" customFormat="1" ht="15.75" customHeight="1">
      <c r="A159" s="255" t="s">
        <v>1848</v>
      </c>
      <c r="B159" s="262" t="s">
        <v>806</v>
      </c>
      <c r="C159" s="263">
        <v>2006</v>
      </c>
      <c r="D159" s="262" t="s">
        <v>176</v>
      </c>
      <c r="E159" s="261">
        <v>10.28</v>
      </c>
      <c r="F159" s="260">
        <v>0</v>
      </c>
      <c r="G159" s="261">
        <v>1.8</v>
      </c>
      <c r="H159" s="259" t="s">
        <v>97</v>
      </c>
      <c r="I159" s="261">
        <v>21.66</v>
      </c>
      <c r="J159" s="259">
        <f t="shared" si="26"/>
        <v>79</v>
      </c>
      <c r="K159" s="260">
        <v>2</v>
      </c>
      <c r="L159" s="261">
        <v>36.26</v>
      </c>
      <c r="M159" s="259">
        <f t="shared" si="27"/>
        <v>109</v>
      </c>
      <c r="N159" s="260">
        <f t="shared" si="28"/>
        <v>188</v>
      </c>
      <c r="O159" s="260"/>
    </row>
    <row r="160" spans="1:15" s="255" customFormat="1" ht="15.75" customHeight="1">
      <c r="A160" s="255" t="s">
        <v>1851</v>
      </c>
      <c r="B160" s="262" t="s">
        <v>1894</v>
      </c>
      <c r="C160" s="264">
        <v>38727</v>
      </c>
      <c r="D160" s="262" t="s">
        <v>1755</v>
      </c>
      <c r="E160" s="261">
        <v>10.17</v>
      </c>
      <c r="F160" s="260">
        <v>0</v>
      </c>
      <c r="G160" s="261">
        <v>2.83</v>
      </c>
      <c r="H160" s="259">
        <f>IF(G160&lt;&gt;0,INT(0.14354*((G160*100)-220)^1.4),0)</f>
        <v>47</v>
      </c>
      <c r="I160" s="261">
        <v>22.58</v>
      </c>
      <c r="J160" s="259">
        <f t="shared" si="26"/>
        <v>86</v>
      </c>
      <c r="K160" s="260">
        <v>2</v>
      </c>
      <c r="L160" s="261">
        <v>51.16</v>
      </c>
      <c r="M160" s="259">
        <f t="shared" si="27"/>
        <v>27</v>
      </c>
      <c r="N160" s="260">
        <f t="shared" si="28"/>
        <v>160</v>
      </c>
      <c r="O160" s="260"/>
    </row>
    <row r="161" spans="1:15" s="255" customFormat="1" ht="15.75" customHeight="1">
      <c r="A161" s="255" t="s">
        <v>1854</v>
      </c>
      <c r="B161" s="265" t="s">
        <v>812</v>
      </c>
      <c r="C161" s="265">
        <v>2006</v>
      </c>
      <c r="D161" s="265" t="s">
        <v>700</v>
      </c>
      <c r="E161" s="261">
        <v>9.9</v>
      </c>
      <c r="F161" s="260">
        <f>IF(E161&lt;&gt;0,INT(72.7291*(10-E161)^1.81),0)</f>
        <v>1</v>
      </c>
      <c r="G161" s="279">
        <v>2.06</v>
      </c>
      <c r="H161" s="259" t="s">
        <v>97</v>
      </c>
      <c r="I161" s="261">
        <v>16.3</v>
      </c>
      <c r="J161" s="259">
        <f t="shared" si="26"/>
        <v>40</v>
      </c>
      <c r="K161" s="260">
        <v>2</v>
      </c>
      <c r="L161" s="261">
        <v>40.53</v>
      </c>
      <c r="M161" s="259">
        <f t="shared" si="27"/>
        <v>81</v>
      </c>
      <c r="N161" s="260">
        <f t="shared" si="28"/>
        <v>122</v>
      </c>
      <c r="O161" s="260"/>
    </row>
  </sheetData>
  <sheetProtection/>
  <mergeCells count="15">
    <mergeCell ref="K88:L88"/>
    <mergeCell ref="K6:L6"/>
    <mergeCell ref="A1:O1"/>
    <mergeCell ref="A2:O2"/>
    <mergeCell ref="A86:O86"/>
    <mergeCell ref="E87:F87"/>
    <mergeCell ref="G87:H87"/>
    <mergeCell ref="I87:J87"/>
    <mergeCell ref="K87:L87"/>
    <mergeCell ref="A3:O3"/>
    <mergeCell ref="A4:O4"/>
    <mergeCell ref="E5:F5"/>
    <mergeCell ref="G5:H5"/>
    <mergeCell ref="I5:J5"/>
    <mergeCell ref="K5:L5"/>
  </mergeCells>
  <printOptions/>
  <pageMargins left="0.3333333333333333" right="0.3854166666666667" top="0.21875" bottom="0.3229166666666667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5"/>
  <sheetViews>
    <sheetView view="pageLayout" workbookViewId="0" topLeftCell="A1">
      <selection activeCell="D21" sqref="D21"/>
    </sheetView>
  </sheetViews>
  <sheetFormatPr defaultColWidth="9.00390625" defaultRowHeight="12.75"/>
  <cols>
    <col min="1" max="1" width="5.625" style="5" customWidth="1"/>
    <col min="2" max="2" width="27.375" style="1" customWidth="1"/>
    <col min="3" max="3" width="7.00390625" style="1" customWidth="1"/>
    <col min="4" max="4" width="26.25390625" style="1" customWidth="1"/>
    <col min="5" max="5" width="12.625" style="1" customWidth="1"/>
    <col min="6" max="16384" width="9.125" style="1" customWidth="1"/>
  </cols>
  <sheetData>
    <row r="1" spans="1:6" ht="23.25" customHeight="1">
      <c r="A1" s="451" t="s">
        <v>171</v>
      </c>
      <c r="B1" s="451"/>
      <c r="C1" s="451"/>
      <c r="D1" s="451"/>
      <c r="E1" s="451"/>
      <c r="F1" s="451"/>
    </row>
    <row r="2" spans="1:6" ht="18.75" customHeight="1">
      <c r="A2" s="452" t="s">
        <v>172</v>
      </c>
      <c r="B2" s="452"/>
      <c r="C2" s="452"/>
      <c r="D2" s="452"/>
      <c r="E2" s="452"/>
      <c r="F2" s="452"/>
    </row>
    <row r="3" spans="1:6" ht="18.75" customHeight="1">
      <c r="A3" s="452" t="s">
        <v>398</v>
      </c>
      <c r="B3" s="452"/>
      <c r="C3" s="452"/>
      <c r="D3" s="452"/>
      <c r="E3" s="452"/>
      <c r="F3" s="452"/>
    </row>
    <row r="4" spans="1:5" ht="6.75" customHeight="1">
      <c r="A4" s="2"/>
      <c r="B4" s="2"/>
      <c r="C4" s="2"/>
      <c r="D4" s="2"/>
      <c r="E4" s="2"/>
    </row>
    <row r="5" spans="1:6" s="287" customFormat="1" ht="12" customHeight="1">
      <c r="A5" s="284" t="s">
        <v>1905</v>
      </c>
      <c r="B5" s="284" t="s">
        <v>1906</v>
      </c>
      <c r="C5" s="285" t="s">
        <v>1907</v>
      </c>
      <c r="D5" s="284" t="s">
        <v>1908</v>
      </c>
      <c r="E5" s="286" t="s">
        <v>1909</v>
      </c>
      <c r="F5" s="286" t="s">
        <v>1910</v>
      </c>
    </row>
    <row r="6" spans="1:6" s="294" customFormat="1" ht="13.5" customHeight="1">
      <c r="A6" s="290" t="s">
        <v>0</v>
      </c>
      <c r="B6" s="291" t="s">
        <v>849</v>
      </c>
      <c r="C6" s="292">
        <v>2004</v>
      </c>
      <c r="D6" s="290" t="s">
        <v>1911</v>
      </c>
      <c r="E6" s="305" t="s">
        <v>1912</v>
      </c>
      <c r="F6" s="293">
        <v>30</v>
      </c>
    </row>
    <row r="7" spans="1:6" s="294" customFormat="1" ht="13.5" customHeight="1">
      <c r="A7" s="290" t="s">
        <v>122</v>
      </c>
      <c r="B7" s="290" t="s">
        <v>135</v>
      </c>
      <c r="C7" s="295">
        <v>2004</v>
      </c>
      <c r="D7" s="290" t="s">
        <v>177</v>
      </c>
      <c r="E7" s="305" t="s">
        <v>1913</v>
      </c>
      <c r="F7" s="293">
        <v>27</v>
      </c>
    </row>
    <row r="8" spans="1:6" s="294" customFormat="1" ht="13.5" customHeight="1">
      <c r="A8" s="290" t="s">
        <v>123</v>
      </c>
      <c r="B8" s="291" t="s">
        <v>202</v>
      </c>
      <c r="C8" s="295">
        <v>2004</v>
      </c>
      <c r="D8" s="294" t="s">
        <v>178</v>
      </c>
      <c r="E8" s="305" t="s">
        <v>1914</v>
      </c>
      <c r="F8" s="293">
        <v>24</v>
      </c>
    </row>
    <row r="9" spans="1:6" s="294" customFormat="1" ht="13.5" customHeight="1">
      <c r="A9" s="290" t="s">
        <v>124</v>
      </c>
      <c r="B9" s="290" t="s">
        <v>198</v>
      </c>
      <c r="C9" s="295">
        <v>2004</v>
      </c>
      <c r="D9" s="290" t="s">
        <v>177</v>
      </c>
      <c r="E9" s="305" t="s">
        <v>1915</v>
      </c>
      <c r="F9" s="293">
        <v>22</v>
      </c>
    </row>
    <row r="10" spans="1:6" s="294" customFormat="1" ht="13.5" customHeight="1">
      <c r="A10" s="290" t="s">
        <v>125</v>
      </c>
      <c r="B10" s="291" t="s">
        <v>215</v>
      </c>
      <c r="C10" s="295">
        <v>2004</v>
      </c>
      <c r="D10" s="294" t="s">
        <v>178</v>
      </c>
      <c r="E10" s="305" t="s">
        <v>1916</v>
      </c>
      <c r="F10" s="293">
        <v>21</v>
      </c>
    </row>
    <row r="11" spans="1:6" s="294" customFormat="1" ht="13.5" customHeight="1">
      <c r="A11" s="290" t="s">
        <v>126</v>
      </c>
      <c r="B11" s="290" t="s">
        <v>875</v>
      </c>
      <c r="C11" s="280">
        <v>2005</v>
      </c>
      <c r="D11" s="290" t="s">
        <v>175</v>
      </c>
      <c r="E11" s="305" t="s">
        <v>1917</v>
      </c>
      <c r="F11" s="293">
        <v>20</v>
      </c>
    </row>
    <row r="12" spans="1:6" s="294" customFormat="1" ht="13.5" customHeight="1">
      <c r="A12" s="290" t="s">
        <v>127</v>
      </c>
      <c r="B12" s="291" t="s">
        <v>207</v>
      </c>
      <c r="C12" s="295">
        <v>2004</v>
      </c>
      <c r="D12" s="294" t="s">
        <v>178</v>
      </c>
      <c r="E12" s="305" t="s">
        <v>1918</v>
      </c>
      <c r="F12" s="293">
        <v>19</v>
      </c>
    </row>
    <row r="13" spans="1:6" s="294" customFormat="1" ht="13.5" customHeight="1">
      <c r="A13" s="290" t="s">
        <v>128</v>
      </c>
      <c r="B13" s="290" t="s">
        <v>46</v>
      </c>
      <c r="C13" s="295">
        <v>2004</v>
      </c>
      <c r="D13" s="290" t="s">
        <v>177</v>
      </c>
      <c r="E13" s="305" t="s">
        <v>1919</v>
      </c>
      <c r="F13" s="293">
        <v>18</v>
      </c>
    </row>
    <row r="14" spans="1:6" s="294" customFormat="1" ht="13.5" customHeight="1">
      <c r="A14" s="290" t="s">
        <v>164</v>
      </c>
      <c r="B14" s="290" t="s">
        <v>36</v>
      </c>
      <c r="C14" s="295">
        <v>2005</v>
      </c>
      <c r="D14" s="290" t="s">
        <v>177</v>
      </c>
      <c r="E14" s="305" t="s">
        <v>1920</v>
      </c>
      <c r="F14" s="293">
        <v>17</v>
      </c>
    </row>
    <row r="15" spans="1:6" s="294" customFormat="1" ht="13.5" customHeight="1">
      <c r="A15" s="290" t="s">
        <v>165</v>
      </c>
      <c r="B15" s="290" t="s">
        <v>42</v>
      </c>
      <c r="C15" s="280">
        <v>2005</v>
      </c>
      <c r="D15" s="290" t="s">
        <v>175</v>
      </c>
      <c r="E15" s="305" t="s">
        <v>1921</v>
      </c>
      <c r="F15" s="293">
        <v>16</v>
      </c>
    </row>
    <row r="16" spans="1:6" s="294" customFormat="1" ht="13.5" customHeight="1">
      <c r="A16" s="290" t="s">
        <v>166</v>
      </c>
      <c r="B16" s="290" t="s">
        <v>918</v>
      </c>
      <c r="C16" s="280">
        <v>2005</v>
      </c>
      <c r="D16" s="290" t="s">
        <v>175</v>
      </c>
      <c r="E16" s="305" t="s">
        <v>1922</v>
      </c>
      <c r="F16" s="293">
        <v>15</v>
      </c>
    </row>
    <row r="17" spans="1:6" s="294" customFormat="1" ht="13.5" customHeight="1">
      <c r="A17" s="290" t="s">
        <v>167</v>
      </c>
      <c r="B17" s="291" t="s">
        <v>213</v>
      </c>
      <c r="C17" s="296">
        <v>2006</v>
      </c>
      <c r="D17" s="290" t="s">
        <v>1923</v>
      </c>
      <c r="E17" s="305" t="s">
        <v>1924</v>
      </c>
      <c r="F17" s="293">
        <v>14</v>
      </c>
    </row>
    <row r="18" spans="1:6" s="294" customFormat="1" ht="13.5" customHeight="1">
      <c r="A18" s="290" t="s">
        <v>13</v>
      </c>
      <c r="B18" s="291" t="s">
        <v>229</v>
      </c>
      <c r="C18" s="296">
        <v>2006</v>
      </c>
      <c r="D18" s="290" t="s">
        <v>1799</v>
      </c>
      <c r="E18" s="305" t="s">
        <v>1925</v>
      </c>
      <c r="F18" s="293">
        <v>13</v>
      </c>
    </row>
    <row r="19" spans="1:6" s="294" customFormat="1" ht="13.5" customHeight="1">
      <c r="A19" s="290" t="s">
        <v>14</v>
      </c>
      <c r="B19" s="290" t="s">
        <v>200</v>
      </c>
      <c r="C19" s="295">
        <v>2004</v>
      </c>
      <c r="D19" s="290" t="s">
        <v>177</v>
      </c>
      <c r="E19" s="305" t="s">
        <v>1926</v>
      </c>
      <c r="F19" s="293">
        <v>12</v>
      </c>
    </row>
    <row r="20" spans="1:6" s="294" customFormat="1" ht="13.5" customHeight="1">
      <c r="A20" s="290" t="s">
        <v>16</v>
      </c>
      <c r="B20" s="297" t="s">
        <v>991</v>
      </c>
      <c r="C20" s="298">
        <v>2005</v>
      </c>
      <c r="D20" s="290" t="s">
        <v>48</v>
      </c>
      <c r="E20" s="305" t="s">
        <v>1927</v>
      </c>
      <c r="F20" s="293">
        <v>11</v>
      </c>
    </row>
    <row r="21" spans="1:6" s="294" customFormat="1" ht="13.5" customHeight="1">
      <c r="A21" s="290" t="s">
        <v>17</v>
      </c>
      <c r="B21" s="299" t="s">
        <v>194</v>
      </c>
      <c r="C21" s="296">
        <v>2006</v>
      </c>
      <c r="D21" s="290" t="s">
        <v>175</v>
      </c>
      <c r="E21" s="305" t="s">
        <v>1928</v>
      </c>
      <c r="F21" s="293">
        <v>10</v>
      </c>
    </row>
    <row r="22" spans="1:6" s="294" customFormat="1" ht="13.5" customHeight="1">
      <c r="A22" s="290" t="s">
        <v>18</v>
      </c>
      <c r="B22" s="291" t="s">
        <v>30</v>
      </c>
      <c r="C22" s="292">
        <v>2005</v>
      </c>
      <c r="D22" s="290" t="s">
        <v>1923</v>
      </c>
      <c r="E22" s="305" t="s">
        <v>1929</v>
      </c>
      <c r="F22" s="293">
        <v>9</v>
      </c>
    </row>
    <row r="23" spans="1:6" s="294" customFormat="1" ht="13.5" customHeight="1">
      <c r="A23" s="290" t="s">
        <v>19</v>
      </c>
      <c r="B23" s="291" t="s">
        <v>12</v>
      </c>
      <c r="C23" s="292">
        <v>2004</v>
      </c>
      <c r="D23" s="290" t="s">
        <v>1923</v>
      </c>
      <c r="E23" s="305" t="s">
        <v>1930</v>
      </c>
      <c r="F23" s="293">
        <v>8</v>
      </c>
    </row>
    <row r="24" spans="1:6" s="294" customFormat="1" ht="13.5" customHeight="1">
      <c r="A24" s="290" t="s">
        <v>20</v>
      </c>
      <c r="B24" s="290" t="s">
        <v>922</v>
      </c>
      <c r="C24" s="295">
        <v>2004</v>
      </c>
      <c r="D24" s="290" t="s">
        <v>177</v>
      </c>
      <c r="E24" s="305" t="s">
        <v>1931</v>
      </c>
      <c r="F24" s="293">
        <v>7</v>
      </c>
    </row>
    <row r="25" spans="1:6" s="294" customFormat="1" ht="13.5" customHeight="1">
      <c r="A25" s="290" t="s">
        <v>21</v>
      </c>
      <c r="B25" s="290" t="s">
        <v>1349</v>
      </c>
      <c r="C25" s="295">
        <v>2005</v>
      </c>
      <c r="D25" s="290" t="s">
        <v>177</v>
      </c>
      <c r="E25" s="305" t="s">
        <v>1932</v>
      </c>
      <c r="F25" s="293">
        <v>6</v>
      </c>
    </row>
    <row r="26" spans="1:6" s="294" customFormat="1" ht="13.5" customHeight="1">
      <c r="A26" s="290" t="s">
        <v>22</v>
      </c>
      <c r="B26" s="291" t="s">
        <v>70</v>
      </c>
      <c r="C26" s="292">
        <v>2005</v>
      </c>
      <c r="D26" s="290" t="s">
        <v>1923</v>
      </c>
      <c r="E26" s="305" t="s">
        <v>1933</v>
      </c>
      <c r="F26" s="293">
        <v>5</v>
      </c>
    </row>
    <row r="27" spans="1:6" s="294" customFormat="1" ht="13.5" customHeight="1">
      <c r="A27" s="290" t="s">
        <v>23</v>
      </c>
      <c r="B27" s="290" t="s">
        <v>136</v>
      </c>
      <c r="C27" s="295">
        <v>2005</v>
      </c>
      <c r="D27" s="290" t="s">
        <v>177</v>
      </c>
      <c r="E27" s="305" t="s">
        <v>1934</v>
      </c>
      <c r="F27" s="293">
        <v>4</v>
      </c>
    </row>
    <row r="28" spans="1:6" s="294" customFormat="1" ht="13.5" customHeight="1">
      <c r="A28" s="290" t="s">
        <v>24</v>
      </c>
      <c r="B28" s="290" t="s">
        <v>38</v>
      </c>
      <c r="C28" s="280">
        <v>2004</v>
      </c>
      <c r="D28" s="290" t="s">
        <v>175</v>
      </c>
      <c r="E28" s="305" t="s">
        <v>1935</v>
      </c>
      <c r="F28" s="293">
        <v>3</v>
      </c>
    </row>
    <row r="29" spans="1:6" s="294" customFormat="1" ht="13.5" customHeight="1">
      <c r="A29" s="290" t="s">
        <v>25</v>
      </c>
      <c r="B29" s="291" t="s">
        <v>236</v>
      </c>
      <c r="C29" s="295">
        <v>2004</v>
      </c>
      <c r="D29" s="294" t="s">
        <v>178</v>
      </c>
      <c r="E29" s="305" t="s">
        <v>1936</v>
      </c>
      <c r="F29" s="293">
        <v>2</v>
      </c>
    </row>
    <row r="30" spans="1:6" s="294" customFormat="1" ht="13.5" customHeight="1">
      <c r="A30" s="290" t="s">
        <v>26</v>
      </c>
      <c r="B30" s="290" t="s">
        <v>1156</v>
      </c>
      <c r="C30" s="295">
        <v>2006</v>
      </c>
      <c r="D30" s="290" t="s">
        <v>176</v>
      </c>
      <c r="E30" s="305" t="s">
        <v>1937</v>
      </c>
      <c r="F30" s="293">
        <v>1</v>
      </c>
    </row>
    <row r="31" spans="1:6" s="294" customFormat="1" ht="13.5" customHeight="1">
      <c r="A31" s="290" t="s">
        <v>28</v>
      </c>
      <c r="B31" s="300" t="s">
        <v>190</v>
      </c>
      <c r="C31" s="296">
        <v>2006</v>
      </c>
      <c r="D31" s="290" t="s">
        <v>175</v>
      </c>
      <c r="E31" s="305" t="s">
        <v>1938</v>
      </c>
      <c r="F31" s="293"/>
    </row>
    <row r="32" spans="1:6" s="294" customFormat="1" ht="13.5" customHeight="1">
      <c r="A32" s="290" t="s">
        <v>31</v>
      </c>
      <c r="B32" s="290" t="s">
        <v>43</v>
      </c>
      <c r="C32" s="280">
        <v>2005</v>
      </c>
      <c r="D32" s="290" t="s">
        <v>175</v>
      </c>
      <c r="E32" s="305" t="s">
        <v>1939</v>
      </c>
      <c r="F32" s="293"/>
    </row>
    <row r="33" spans="1:6" s="294" customFormat="1" ht="13.5" customHeight="1">
      <c r="A33" s="290" t="s">
        <v>32</v>
      </c>
      <c r="B33" s="290" t="s">
        <v>902</v>
      </c>
      <c r="C33" s="295">
        <v>2005</v>
      </c>
      <c r="D33" s="290" t="s">
        <v>177</v>
      </c>
      <c r="E33" s="305" t="s">
        <v>1940</v>
      </c>
      <c r="F33" s="293"/>
    </row>
    <row r="34" spans="1:6" s="294" customFormat="1" ht="13.5" customHeight="1">
      <c r="A34" s="290" t="s">
        <v>33</v>
      </c>
      <c r="B34" s="290" t="s">
        <v>1357</v>
      </c>
      <c r="C34" s="295">
        <v>2005</v>
      </c>
      <c r="D34" s="290" t="s">
        <v>177</v>
      </c>
      <c r="E34" s="305" t="s">
        <v>1941</v>
      </c>
      <c r="F34" s="293"/>
    </row>
    <row r="35" spans="1:6" s="294" customFormat="1" ht="13.5" customHeight="1">
      <c r="A35" s="290" t="s">
        <v>34</v>
      </c>
      <c r="B35" s="291" t="s">
        <v>134</v>
      </c>
      <c r="C35" s="292">
        <v>2004</v>
      </c>
      <c r="D35" s="290" t="s">
        <v>1923</v>
      </c>
      <c r="E35" s="305" t="s">
        <v>1942</v>
      </c>
      <c r="F35" s="293"/>
    </row>
    <row r="36" spans="1:6" s="294" customFormat="1" ht="13.5" customHeight="1">
      <c r="A36" s="290" t="s">
        <v>35</v>
      </c>
      <c r="B36" s="291" t="s">
        <v>1099</v>
      </c>
      <c r="C36" s="296">
        <v>2006</v>
      </c>
      <c r="D36" s="290" t="s">
        <v>1799</v>
      </c>
      <c r="E36" s="305" t="s">
        <v>1943</v>
      </c>
      <c r="F36" s="293"/>
    </row>
    <row r="37" spans="1:6" s="294" customFormat="1" ht="13.5" customHeight="1">
      <c r="A37" s="290" t="s">
        <v>45</v>
      </c>
      <c r="B37" s="290" t="s">
        <v>929</v>
      </c>
      <c r="C37" s="280">
        <v>2004</v>
      </c>
      <c r="D37" s="290" t="s">
        <v>175</v>
      </c>
      <c r="E37" s="305" t="s">
        <v>1944</v>
      </c>
      <c r="F37" s="293"/>
    </row>
    <row r="38" spans="1:6" s="294" customFormat="1" ht="13.5" customHeight="1">
      <c r="A38" s="290" t="s">
        <v>50</v>
      </c>
      <c r="B38" s="299" t="s">
        <v>224</v>
      </c>
      <c r="C38" s="296">
        <v>2006</v>
      </c>
      <c r="D38" s="290" t="s">
        <v>178</v>
      </c>
      <c r="E38" s="305" t="s">
        <v>1945</v>
      </c>
      <c r="F38" s="293"/>
    </row>
    <row r="39" spans="1:6" s="294" customFormat="1" ht="13.5" customHeight="1">
      <c r="A39" s="290" t="s">
        <v>72</v>
      </c>
      <c r="B39" s="290" t="s">
        <v>925</v>
      </c>
      <c r="C39" s="280">
        <v>2004</v>
      </c>
      <c r="D39" s="290" t="s">
        <v>175</v>
      </c>
      <c r="E39" s="305" t="s">
        <v>1946</v>
      </c>
      <c r="F39" s="293"/>
    </row>
    <row r="40" spans="1:6" s="294" customFormat="1" ht="13.5" customHeight="1">
      <c r="A40" s="290" t="s">
        <v>73</v>
      </c>
      <c r="B40" s="291" t="s">
        <v>15</v>
      </c>
      <c r="C40" s="292">
        <v>2004</v>
      </c>
      <c r="D40" s="290" t="s">
        <v>1923</v>
      </c>
      <c r="E40" s="305" t="s">
        <v>1947</v>
      </c>
      <c r="F40" s="293"/>
    </row>
    <row r="41" spans="1:6" s="294" customFormat="1" ht="13.5" customHeight="1">
      <c r="A41" s="290" t="s">
        <v>74</v>
      </c>
      <c r="B41" s="299" t="s">
        <v>1103</v>
      </c>
      <c r="C41" s="296">
        <v>2006</v>
      </c>
      <c r="D41" s="290" t="s">
        <v>174</v>
      </c>
      <c r="E41" s="305" t="s">
        <v>1948</v>
      </c>
      <c r="F41" s="293"/>
    </row>
    <row r="42" spans="1:6" s="294" customFormat="1" ht="13.5" customHeight="1">
      <c r="A42" s="290" t="s">
        <v>75</v>
      </c>
      <c r="B42" s="297" t="s">
        <v>1007</v>
      </c>
      <c r="C42" s="296">
        <v>2004</v>
      </c>
      <c r="D42" s="290" t="s">
        <v>48</v>
      </c>
      <c r="E42" s="305" t="s">
        <v>1949</v>
      </c>
      <c r="F42" s="293"/>
    </row>
    <row r="43" spans="1:6" s="294" customFormat="1" ht="13.5" customHeight="1">
      <c r="A43" s="290" t="s">
        <v>76</v>
      </c>
      <c r="B43" s="290" t="s">
        <v>145</v>
      </c>
      <c r="C43" s="280">
        <v>2005</v>
      </c>
      <c r="D43" s="290" t="s">
        <v>174</v>
      </c>
      <c r="E43" s="305" t="s">
        <v>1950</v>
      </c>
      <c r="F43" s="293"/>
    </row>
    <row r="44" spans="1:6" s="294" customFormat="1" ht="13.5" customHeight="1">
      <c r="A44" s="290" t="s">
        <v>77</v>
      </c>
      <c r="B44" s="290" t="s">
        <v>255</v>
      </c>
      <c r="C44" s="301">
        <v>2006</v>
      </c>
      <c r="D44" s="290" t="s">
        <v>1951</v>
      </c>
      <c r="E44" s="305" t="s">
        <v>1952</v>
      </c>
      <c r="F44" s="293"/>
    </row>
    <row r="45" spans="1:6" s="294" customFormat="1" ht="13.5" customHeight="1">
      <c r="A45" s="290" t="s">
        <v>78</v>
      </c>
      <c r="B45" s="290" t="s">
        <v>270</v>
      </c>
      <c r="C45" s="295">
        <v>2004</v>
      </c>
      <c r="D45" s="290" t="s">
        <v>176</v>
      </c>
      <c r="E45" s="305" t="s">
        <v>1953</v>
      </c>
      <c r="F45" s="293"/>
    </row>
    <row r="46" spans="1:6" s="294" customFormat="1" ht="13.5" customHeight="1">
      <c r="A46" s="290" t="s">
        <v>138</v>
      </c>
      <c r="B46" s="291" t="s">
        <v>1047</v>
      </c>
      <c r="C46" s="292">
        <v>2005</v>
      </c>
      <c r="D46" s="290" t="s">
        <v>1923</v>
      </c>
      <c r="E46" s="305" t="s">
        <v>1954</v>
      </c>
      <c r="F46" s="293"/>
    </row>
    <row r="47" spans="1:6" s="294" customFormat="1" ht="13.5" customHeight="1">
      <c r="A47" s="290" t="s">
        <v>139</v>
      </c>
      <c r="B47" s="294" t="s">
        <v>240</v>
      </c>
      <c r="C47" s="296">
        <v>2006</v>
      </c>
      <c r="D47" s="290" t="s">
        <v>48</v>
      </c>
      <c r="E47" s="305" t="s">
        <v>1955</v>
      </c>
      <c r="F47" s="293"/>
    </row>
    <row r="48" spans="1:6" s="294" customFormat="1" ht="13.5" customHeight="1">
      <c r="A48" s="290" t="s">
        <v>140</v>
      </c>
      <c r="B48" s="290" t="s">
        <v>1403</v>
      </c>
      <c r="C48" s="280">
        <v>2005</v>
      </c>
      <c r="D48" s="290" t="s">
        <v>174</v>
      </c>
      <c r="E48" s="305" t="s">
        <v>1956</v>
      </c>
      <c r="F48" s="293"/>
    </row>
    <row r="49" spans="1:6" s="294" customFormat="1" ht="13.5" customHeight="1">
      <c r="A49" s="290" t="s">
        <v>141</v>
      </c>
      <c r="B49" s="290" t="s">
        <v>1957</v>
      </c>
      <c r="C49" s="295">
        <v>2004</v>
      </c>
      <c r="D49" s="290" t="s">
        <v>176</v>
      </c>
      <c r="E49" s="305" t="s">
        <v>1958</v>
      </c>
      <c r="F49" s="293"/>
    </row>
    <row r="50" spans="1:6" s="294" customFormat="1" ht="13.5" customHeight="1">
      <c r="A50" s="290" t="s">
        <v>142</v>
      </c>
      <c r="B50" s="290" t="s">
        <v>259</v>
      </c>
      <c r="C50" s="295">
        <v>2006</v>
      </c>
      <c r="D50" s="290" t="s">
        <v>176</v>
      </c>
      <c r="E50" s="305" t="s">
        <v>1959</v>
      </c>
      <c r="F50" s="293"/>
    </row>
    <row r="51" spans="1:6" s="294" customFormat="1" ht="13.5" customHeight="1">
      <c r="A51" s="290" t="s">
        <v>150</v>
      </c>
      <c r="B51" s="291" t="s">
        <v>973</v>
      </c>
      <c r="C51" s="295">
        <v>2004</v>
      </c>
      <c r="D51" s="294" t="s">
        <v>178</v>
      </c>
      <c r="E51" s="305" t="s">
        <v>1960</v>
      </c>
      <c r="F51" s="293"/>
    </row>
    <row r="52" spans="1:6" s="294" customFormat="1" ht="13.5" customHeight="1">
      <c r="A52" s="290" t="s">
        <v>151</v>
      </c>
      <c r="B52" s="290" t="s">
        <v>1071</v>
      </c>
      <c r="C52" s="280">
        <v>2004</v>
      </c>
      <c r="D52" s="290" t="s">
        <v>174</v>
      </c>
      <c r="E52" s="305" t="s">
        <v>1961</v>
      </c>
      <c r="F52" s="293"/>
    </row>
    <row r="53" spans="1:6" s="294" customFormat="1" ht="13.5" customHeight="1">
      <c r="A53" s="290" t="s">
        <v>152</v>
      </c>
      <c r="B53" s="291" t="s">
        <v>1280</v>
      </c>
      <c r="C53" s="295">
        <v>2005</v>
      </c>
      <c r="D53" s="294" t="s">
        <v>178</v>
      </c>
      <c r="E53" s="305" t="s">
        <v>1962</v>
      </c>
      <c r="F53" s="293"/>
    </row>
    <row r="54" spans="1:6" s="294" customFormat="1" ht="13.5" customHeight="1">
      <c r="A54" s="290" t="s">
        <v>156</v>
      </c>
      <c r="B54" s="291" t="s">
        <v>238</v>
      </c>
      <c r="C54" s="295">
        <v>2005</v>
      </c>
      <c r="D54" s="294" t="s">
        <v>178</v>
      </c>
      <c r="E54" s="305" t="s">
        <v>1963</v>
      </c>
      <c r="F54" s="293"/>
    </row>
    <row r="55" spans="1:6" s="294" customFormat="1" ht="13.5" customHeight="1">
      <c r="A55" s="290" t="s">
        <v>157</v>
      </c>
      <c r="B55" s="290" t="s">
        <v>1079</v>
      </c>
      <c r="C55" s="295">
        <v>2006</v>
      </c>
      <c r="D55" s="290" t="s">
        <v>176</v>
      </c>
      <c r="E55" s="305" t="s">
        <v>1964</v>
      </c>
      <c r="F55" s="293"/>
    </row>
    <row r="56" spans="1:6" s="294" customFormat="1" ht="13.5" customHeight="1">
      <c r="A56" s="290" t="s">
        <v>269</v>
      </c>
      <c r="B56" s="290" t="s">
        <v>1083</v>
      </c>
      <c r="C56" s="295">
        <v>2006</v>
      </c>
      <c r="D56" s="290" t="s">
        <v>176</v>
      </c>
      <c r="E56" s="305" t="s">
        <v>1965</v>
      </c>
      <c r="F56" s="293"/>
    </row>
    <row r="57" spans="1:6" s="294" customFormat="1" ht="13.5" customHeight="1">
      <c r="A57" s="290" t="s">
        <v>272</v>
      </c>
      <c r="B57" s="291" t="s">
        <v>1224</v>
      </c>
      <c r="C57" s="295">
        <v>2004</v>
      </c>
      <c r="D57" s="294" t="s">
        <v>174</v>
      </c>
      <c r="E57" s="305" t="s">
        <v>1966</v>
      </c>
      <c r="F57" s="293"/>
    </row>
    <row r="58" spans="1:6" s="294" customFormat="1" ht="13.5" customHeight="1">
      <c r="A58" s="290" t="s">
        <v>274</v>
      </c>
      <c r="B58" s="290" t="s">
        <v>1825</v>
      </c>
      <c r="C58" s="280">
        <v>2005</v>
      </c>
      <c r="D58" s="290" t="s">
        <v>174</v>
      </c>
      <c r="E58" s="305" t="s">
        <v>1967</v>
      </c>
      <c r="F58" s="293"/>
    </row>
    <row r="59" spans="1:6" s="294" customFormat="1" ht="13.5" customHeight="1">
      <c r="A59" s="290" t="s">
        <v>277</v>
      </c>
      <c r="B59" s="291" t="s">
        <v>1091</v>
      </c>
      <c r="C59" s="296">
        <v>2006</v>
      </c>
      <c r="D59" s="290" t="s">
        <v>1799</v>
      </c>
      <c r="E59" s="305" t="s">
        <v>1968</v>
      </c>
      <c r="F59" s="293"/>
    </row>
    <row r="60" spans="1:6" s="294" customFormat="1" ht="13.5" customHeight="1">
      <c r="A60" s="290" t="s">
        <v>280</v>
      </c>
      <c r="B60" s="291" t="s">
        <v>11</v>
      </c>
      <c r="C60" s="292">
        <v>2005</v>
      </c>
      <c r="D60" s="290" t="s">
        <v>1923</v>
      </c>
      <c r="E60" s="305" t="s">
        <v>1969</v>
      </c>
      <c r="F60" s="293"/>
    </row>
    <row r="61" spans="1:6" s="294" customFormat="1" ht="13.5" customHeight="1">
      <c r="A61" s="290" t="s">
        <v>283</v>
      </c>
      <c r="B61" s="291" t="s">
        <v>1295</v>
      </c>
      <c r="C61" s="295">
        <v>2005</v>
      </c>
      <c r="D61" s="294" t="s">
        <v>174</v>
      </c>
      <c r="E61" s="305" t="s">
        <v>1970</v>
      </c>
      <c r="F61" s="293"/>
    </row>
    <row r="62" spans="1:6" s="294" customFormat="1" ht="13.5" customHeight="1">
      <c r="A62" s="290" t="s">
        <v>285</v>
      </c>
      <c r="B62" s="291" t="s">
        <v>159</v>
      </c>
      <c r="C62" s="292">
        <v>2004</v>
      </c>
      <c r="D62" s="290" t="s">
        <v>1799</v>
      </c>
      <c r="E62" s="305" t="s">
        <v>1971</v>
      </c>
      <c r="F62" s="293"/>
    </row>
    <row r="63" spans="1:6" s="294" customFormat="1" ht="13.5" customHeight="1">
      <c r="A63" s="290" t="s">
        <v>288</v>
      </c>
      <c r="B63" s="291" t="s">
        <v>133</v>
      </c>
      <c r="C63" s="292">
        <v>2005</v>
      </c>
      <c r="D63" s="290" t="s">
        <v>1799</v>
      </c>
      <c r="E63" s="305" t="s">
        <v>1972</v>
      </c>
      <c r="F63" s="293"/>
    </row>
    <row r="64" spans="1:6" s="294" customFormat="1" ht="13.5" customHeight="1">
      <c r="A64" s="290" t="s">
        <v>290</v>
      </c>
      <c r="B64" s="299" t="s">
        <v>291</v>
      </c>
      <c r="C64" s="296">
        <v>2006</v>
      </c>
      <c r="D64" s="290" t="s">
        <v>174</v>
      </c>
      <c r="E64" s="305" t="s">
        <v>1973</v>
      </c>
      <c r="F64" s="293"/>
    </row>
    <row r="65" spans="1:6" s="294" customFormat="1" ht="13.5" customHeight="1">
      <c r="A65" s="290" t="s">
        <v>293</v>
      </c>
      <c r="B65" s="290" t="s">
        <v>294</v>
      </c>
      <c r="C65" s="295">
        <v>2005</v>
      </c>
      <c r="D65" s="290" t="s">
        <v>176</v>
      </c>
      <c r="E65" s="305" t="s">
        <v>1974</v>
      </c>
      <c r="F65" s="293"/>
    </row>
    <row r="66" spans="1:6" s="294" customFormat="1" ht="13.5" customHeight="1">
      <c r="A66" s="290" t="s">
        <v>302</v>
      </c>
      <c r="B66" s="290" t="s">
        <v>1975</v>
      </c>
      <c r="C66" s="301">
        <v>2006</v>
      </c>
      <c r="D66" s="290" t="s">
        <v>1951</v>
      </c>
      <c r="E66" s="305" t="s">
        <v>1976</v>
      </c>
      <c r="F66" s="293"/>
    </row>
    <row r="67" spans="1:6" s="294" customFormat="1" ht="13.5" customHeight="1">
      <c r="A67" s="290" t="s">
        <v>304</v>
      </c>
      <c r="B67" s="290" t="s">
        <v>1203</v>
      </c>
      <c r="C67" s="295">
        <v>2006</v>
      </c>
      <c r="D67" s="290" t="s">
        <v>176</v>
      </c>
      <c r="E67" s="305" t="s">
        <v>1977</v>
      </c>
      <c r="F67" s="293"/>
    </row>
    <row r="68" spans="1:6" s="294" customFormat="1" ht="13.5" customHeight="1">
      <c r="A68" s="290" t="s">
        <v>1834</v>
      </c>
      <c r="B68" s="291" t="s">
        <v>29</v>
      </c>
      <c r="C68" s="292">
        <v>2005</v>
      </c>
      <c r="D68" s="290" t="s">
        <v>1799</v>
      </c>
      <c r="E68" s="305" t="s">
        <v>1978</v>
      </c>
      <c r="F68" s="293"/>
    </row>
    <row r="69" spans="3:6" s="294" customFormat="1" ht="13.5" customHeight="1">
      <c r="C69" s="295"/>
      <c r="E69" s="293"/>
      <c r="F69" s="293"/>
    </row>
    <row r="70" spans="1:6" s="294" customFormat="1" ht="13.5" customHeight="1">
      <c r="A70" s="302" t="s">
        <v>1905</v>
      </c>
      <c r="B70" s="302" t="s">
        <v>1906</v>
      </c>
      <c r="C70" s="303" t="s">
        <v>1907</v>
      </c>
      <c r="D70" s="302" t="s">
        <v>1908</v>
      </c>
      <c r="E70" s="304" t="s">
        <v>1909</v>
      </c>
      <c r="F70" s="304" t="s">
        <v>1910</v>
      </c>
    </row>
    <row r="71" spans="1:6" s="294" customFormat="1" ht="13.5" customHeight="1">
      <c r="A71" s="290" t="s">
        <v>0</v>
      </c>
      <c r="B71" s="290" t="s">
        <v>63</v>
      </c>
      <c r="C71" s="296">
        <v>2004</v>
      </c>
      <c r="D71" s="294" t="s">
        <v>177</v>
      </c>
      <c r="E71" s="305" t="s">
        <v>1979</v>
      </c>
      <c r="F71" s="293">
        <v>30</v>
      </c>
    </row>
    <row r="72" spans="1:6" s="294" customFormat="1" ht="13.5" customHeight="1">
      <c r="A72" s="290" t="s">
        <v>122</v>
      </c>
      <c r="B72" s="297" t="s">
        <v>67</v>
      </c>
      <c r="C72" s="296">
        <v>2004</v>
      </c>
      <c r="D72" s="294" t="s">
        <v>48</v>
      </c>
      <c r="E72" s="305" t="s">
        <v>1980</v>
      </c>
      <c r="F72" s="293">
        <v>27</v>
      </c>
    </row>
    <row r="73" spans="1:6" s="294" customFormat="1" ht="13.5" customHeight="1">
      <c r="A73" s="290" t="s">
        <v>123</v>
      </c>
      <c r="B73" s="291" t="s">
        <v>61</v>
      </c>
      <c r="C73" s="292">
        <v>2004</v>
      </c>
      <c r="D73" s="290" t="s">
        <v>1911</v>
      </c>
      <c r="E73" s="305" t="s">
        <v>1981</v>
      </c>
      <c r="F73" s="293">
        <v>24</v>
      </c>
    </row>
    <row r="74" spans="1:6" s="294" customFormat="1" ht="13.5" customHeight="1">
      <c r="A74" s="290" t="s">
        <v>124</v>
      </c>
      <c r="B74" s="291" t="s">
        <v>62</v>
      </c>
      <c r="C74" s="292">
        <v>2004</v>
      </c>
      <c r="D74" s="290" t="s">
        <v>1923</v>
      </c>
      <c r="E74" s="305" t="s">
        <v>1982</v>
      </c>
      <c r="F74" s="293">
        <v>22</v>
      </c>
    </row>
    <row r="75" spans="1:6" s="294" customFormat="1" ht="13.5" customHeight="1">
      <c r="A75" s="290" t="s">
        <v>125</v>
      </c>
      <c r="B75" s="290" t="s">
        <v>568</v>
      </c>
      <c r="C75" s="296">
        <v>2004</v>
      </c>
      <c r="D75" s="294" t="s">
        <v>177</v>
      </c>
      <c r="E75" s="305" t="s">
        <v>1983</v>
      </c>
      <c r="F75" s="293">
        <v>21</v>
      </c>
    </row>
    <row r="76" spans="1:6" s="294" customFormat="1" ht="13.5" customHeight="1">
      <c r="A76" s="290" t="s">
        <v>126</v>
      </c>
      <c r="B76" s="291" t="s">
        <v>506</v>
      </c>
      <c r="C76" s="301">
        <v>2004</v>
      </c>
      <c r="D76" s="290" t="s">
        <v>178</v>
      </c>
      <c r="E76" s="305" t="s">
        <v>1984</v>
      </c>
      <c r="F76" s="293">
        <v>20</v>
      </c>
    </row>
    <row r="77" spans="1:6" s="294" customFormat="1" ht="13.5" customHeight="1">
      <c r="A77" s="290" t="s">
        <v>127</v>
      </c>
      <c r="B77" s="290" t="s">
        <v>311</v>
      </c>
      <c r="C77" s="301">
        <v>2006</v>
      </c>
      <c r="D77" s="290" t="s">
        <v>175</v>
      </c>
      <c r="E77" s="305" t="s">
        <v>1985</v>
      </c>
      <c r="F77" s="293">
        <v>19</v>
      </c>
    </row>
    <row r="78" spans="1:6" s="294" customFormat="1" ht="13.5" customHeight="1">
      <c r="A78" s="290" t="s">
        <v>128</v>
      </c>
      <c r="B78" s="290" t="s">
        <v>1510</v>
      </c>
      <c r="C78" s="301">
        <v>2004</v>
      </c>
      <c r="D78" s="290" t="s">
        <v>175</v>
      </c>
      <c r="E78" s="305" t="s">
        <v>1986</v>
      </c>
      <c r="F78" s="293">
        <v>18</v>
      </c>
    </row>
    <row r="79" spans="1:6" s="294" customFormat="1" ht="13.5" customHeight="1">
      <c r="A79" s="290" t="s">
        <v>164</v>
      </c>
      <c r="B79" s="294" t="s">
        <v>334</v>
      </c>
      <c r="C79" s="296">
        <v>2005</v>
      </c>
      <c r="D79" s="294" t="s">
        <v>176</v>
      </c>
      <c r="E79" s="305" t="s">
        <v>1987</v>
      </c>
      <c r="F79" s="293">
        <v>17</v>
      </c>
    </row>
    <row r="80" spans="1:6" s="294" customFormat="1" ht="13.5" customHeight="1">
      <c r="A80" s="290" t="s">
        <v>165</v>
      </c>
      <c r="B80" s="291" t="s">
        <v>316</v>
      </c>
      <c r="C80" s="301">
        <v>2006</v>
      </c>
      <c r="D80" s="290" t="s">
        <v>1923</v>
      </c>
      <c r="E80" s="305" t="s">
        <v>1988</v>
      </c>
      <c r="F80" s="293">
        <v>16</v>
      </c>
    </row>
    <row r="81" spans="1:6" s="294" customFormat="1" ht="13.5" customHeight="1">
      <c r="A81" s="290" t="s">
        <v>166</v>
      </c>
      <c r="B81" s="290" t="s">
        <v>325</v>
      </c>
      <c r="C81" s="301">
        <v>2006</v>
      </c>
      <c r="D81" s="290" t="s">
        <v>175</v>
      </c>
      <c r="E81" s="305" t="s">
        <v>1989</v>
      </c>
      <c r="F81" s="293">
        <v>15</v>
      </c>
    </row>
    <row r="82" spans="1:6" s="294" customFormat="1" ht="13.5" customHeight="1">
      <c r="A82" s="290" t="s">
        <v>167</v>
      </c>
      <c r="B82" s="290" t="s">
        <v>320</v>
      </c>
      <c r="C82" s="296">
        <v>2006</v>
      </c>
      <c r="D82" s="290" t="s">
        <v>176</v>
      </c>
      <c r="E82" s="305" t="s">
        <v>1990</v>
      </c>
      <c r="F82" s="293">
        <v>14</v>
      </c>
    </row>
    <row r="83" spans="1:6" s="294" customFormat="1" ht="13.5" customHeight="1">
      <c r="A83" s="290" t="s">
        <v>13</v>
      </c>
      <c r="B83" s="290" t="s">
        <v>143</v>
      </c>
      <c r="C83" s="301">
        <v>2005</v>
      </c>
      <c r="D83" s="290" t="s">
        <v>175</v>
      </c>
      <c r="E83" s="305" t="s">
        <v>1991</v>
      </c>
      <c r="F83" s="293">
        <v>13</v>
      </c>
    </row>
    <row r="84" spans="1:6" s="294" customFormat="1" ht="13.5" customHeight="1">
      <c r="A84" s="290" t="s">
        <v>14</v>
      </c>
      <c r="B84" s="290" t="s">
        <v>1237</v>
      </c>
      <c r="C84" s="301">
        <v>2004</v>
      </c>
      <c r="D84" s="290" t="s">
        <v>175</v>
      </c>
      <c r="E84" s="305" t="s">
        <v>1992</v>
      </c>
      <c r="F84" s="293">
        <v>12</v>
      </c>
    </row>
    <row r="85" spans="1:6" s="294" customFormat="1" ht="13.5" customHeight="1">
      <c r="A85" s="290" t="s">
        <v>16</v>
      </c>
      <c r="B85" s="290" t="s">
        <v>54</v>
      </c>
      <c r="C85" s="296">
        <v>2005</v>
      </c>
      <c r="D85" s="294" t="s">
        <v>177</v>
      </c>
      <c r="E85" s="305" t="s">
        <v>1993</v>
      </c>
      <c r="F85" s="293">
        <v>11</v>
      </c>
    </row>
    <row r="86" spans="1:6" s="294" customFormat="1" ht="13.5" customHeight="1">
      <c r="A86" s="290" t="s">
        <v>17</v>
      </c>
      <c r="B86" s="290" t="s">
        <v>64</v>
      </c>
      <c r="C86" s="296">
        <v>2004</v>
      </c>
      <c r="D86" s="294" t="s">
        <v>177</v>
      </c>
      <c r="E86" s="305" t="s">
        <v>1994</v>
      </c>
      <c r="F86" s="293">
        <v>10</v>
      </c>
    </row>
    <row r="87" spans="1:6" s="294" customFormat="1" ht="13.5" customHeight="1">
      <c r="A87" s="290" t="s">
        <v>18</v>
      </c>
      <c r="B87" s="297" t="s">
        <v>146</v>
      </c>
      <c r="C87" s="296">
        <v>2004</v>
      </c>
      <c r="D87" s="294" t="s">
        <v>48</v>
      </c>
      <c r="E87" s="305" t="s">
        <v>1995</v>
      </c>
      <c r="F87" s="293">
        <v>9</v>
      </c>
    </row>
    <row r="88" spans="1:6" s="294" customFormat="1" ht="13.5" customHeight="1">
      <c r="A88" s="290" t="s">
        <v>19</v>
      </c>
      <c r="B88" s="291" t="s">
        <v>514</v>
      </c>
      <c r="C88" s="301">
        <v>2004</v>
      </c>
      <c r="D88" s="290" t="s">
        <v>178</v>
      </c>
      <c r="E88" s="305" t="s">
        <v>1996</v>
      </c>
      <c r="F88" s="293">
        <v>8</v>
      </c>
    </row>
    <row r="89" spans="1:6" s="294" customFormat="1" ht="13.5" customHeight="1">
      <c r="A89" s="290" t="s">
        <v>20</v>
      </c>
      <c r="B89" s="291" t="s">
        <v>68</v>
      </c>
      <c r="C89" s="292">
        <v>2004</v>
      </c>
      <c r="D89" s="290" t="s">
        <v>1923</v>
      </c>
      <c r="E89" s="305" t="s">
        <v>1997</v>
      </c>
      <c r="F89" s="293">
        <v>7</v>
      </c>
    </row>
    <row r="90" spans="1:6" s="294" customFormat="1" ht="13.5" customHeight="1">
      <c r="A90" s="290" t="s">
        <v>21</v>
      </c>
      <c r="B90" s="291" t="s">
        <v>52</v>
      </c>
      <c r="C90" s="292">
        <v>2005</v>
      </c>
      <c r="D90" s="290" t="s">
        <v>1923</v>
      </c>
      <c r="E90" s="305" t="s">
        <v>1998</v>
      </c>
      <c r="F90" s="293">
        <v>6</v>
      </c>
    </row>
    <row r="91" spans="1:6" s="294" customFormat="1" ht="13.5" customHeight="1">
      <c r="A91" s="290" t="s">
        <v>22</v>
      </c>
      <c r="B91" s="290" t="s">
        <v>65</v>
      </c>
      <c r="C91" s="296">
        <v>2004</v>
      </c>
      <c r="D91" s="294" t="s">
        <v>177</v>
      </c>
      <c r="E91" s="305" t="s">
        <v>1999</v>
      </c>
      <c r="F91" s="293">
        <v>5</v>
      </c>
    </row>
    <row r="92" spans="1:6" s="294" customFormat="1" ht="13.5" customHeight="1">
      <c r="A92" s="290" t="s">
        <v>23</v>
      </c>
      <c r="B92" s="291" t="s">
        <v>53</v>
      </c>
      <c r="C92" s="292">
        <v>2005</v>
      </c>
      <c r="D92" s="290" t="s">
        <v>1923</v>
      </c>
      <c r="E92" s="305" t="s">
        <v>2000</v>
      </c>
      <c r="F92" s="293">
        <v>4</v>
      </c>
    </row>
    <row r="93" spans="1:6" s="294" customFormat="1" ht="13.5" customHeight="1">
      <c r="A93" s="290" t="s">
        <v>24</v>
      </c>
      <c r="B93" s="291" t="s">
        <v>342</v>
      </c>
      <c r="C93" s="301">
        <v>2005</v>
      </c>
      <c r="D93" s="290" t="s">
        <v>178</v>
      </c>
      <c r="E93" s="305" t="s">
        <v>2001</v>
      </c>
      <c r="F93" s="293">
        <v>3</v>
      </c>
    </row>
    <row r="94" spans="1:6" s="294" customFormat="1" ht="13.5" customHeight="1">
      <c r="A94" s="290" t="s">
        <v>25</v>
      </c>
      <c r="B94" s="290" t="s">
        <v>322</v>
      </c>
      <c r="C94" s="296">
        <v>2005</v>
      </c>
      <c r="D94" s="294" t="s">
        <v>176</v>
      </c>
      <c r="E94" s="305" t="s">
        <v>2002</v>
      </c>
      <c r="F94" s="293">
        <v>2</v>
      </c>
    </row>
    <row r="95" spans="1:6" s="294" customFormat="1" ht="13.5" customHeight="1">
      <c r="A95" s="290" t="s">
        <v>26</v>
      </c>
      <c r="B95" s="297" t="s">
        <v>695</v>
      </c>
      <c r="C95" s="296">
        <v>2004</v>
      </c>
      <c r="D95" s="294" t="s">
        <v>48</v>
      </c>
      <c r="E95" s="305" t="s">
        <v>1926</v>
      </c>
      <c r="F95" s="293">
        <v>1</v>
      </c>
    </row>
    <row r="96" spans="1:6" s="294" customFormat="1" ht="13.5" customHeight="1">
      <c r="A96" s="290" t="s">
        <v>27</v>
      </c>
      <c r="B96" s="290" t="s">
        <v>372</v>
      </c>
      <c r="C96" s="301">
        <v>2006</v>
      </c>
      <c r="D96" s="290" t="s">
        <v>174</v>
      </c>
      <c r="E96" s="305" t="s">
        <v>2003</v>
      </c>
      <c r="F96" s="293"/>
    </row>
    <row r="97" spans="1:6" s="294" customFormat="1" ht="13.5" customHeight="1">
      <c r="A97" s="290" t="s">
        <v>28</v>
      </c>
      <c r="B97" s="290" t="s">
        <v>331</v>
      </c>
      <c r="C97" s="301">
        <v>2006</v>
      </c>
      <c r="D97" s="294" t="s">
        <v>177</v>
      </c>
      <c r="E97" s="305" t="s">
        <v>2004</v>
      </c>
      <c r="F97" s="293"/>
    </row>
    <row r="98" spans="1:6" s="294" customFormat="1" ht="13.5" customHeight="1">
      <c r="A98" s="290" t="s">
        <v>31</v>
      </c>
      <c r="B98" s="291" t="s">
        <v>336</v>
      </c>
      <c r="C98" s="292">
        <v>2004</v>
      </c>
      <c r="D98" s="290" t="s">
        <v>1923</v>
      </c>
      <c r="E98" s="305" t="s">
        <v>2005</v>
      </c>
      <c r="F98" s="293"/>
    </row>
    <row r="99" spans="1:6" s="294" customFormat="1" ht="13.5" customHeight="1">
      <c r="A99" s="290" t="s">
        <v>32</v>
      </c>
      <c r="B99" s="294" t="s">
        <v>355</v>
      </c>
      <c r="C99" s="295">
        <v>2006</v>
      </c>
      <c r="D99" s="294" t="s">
        <v>178</v>
      </c>
      <c r="E99" s="305" t="s">
        <v>2006</v>
      </c>
      <c r="F99" s="293"/>
    </row>
    <row r="100" spans="1:6" s="294" customFormat="1" ht="13.5" customHeight="1">
      <c r="A100" s="290" t="s">
        <v>33</v>
      </c>
      <c r="B100" s="291" t="s">
        <v>162</v>
      </c>
      <c r="C100" s="292">
        <v>2005</v>
      </c>
      <c r="D100" s="290" t="s">
        <v>1923</v>
      </c>
      <c r="E100" s="305" t="s">
        <v>2007</v>
      </c>
      <c r="F100" s="293"/>
    </row>
    <row r="101" spans="1:6" s="294" customFormat="1" ht="13.5" customHeight="1">
      <c r="A101" s="290" t="s">
        <v>34</v>
      </c>
      <c r="B101" s="290" t="s">
        <v>160</v>
      </c>
      <c r="C101" s="301">
        <v>2004</v>
      </c>
      <c r="D101" s="290" t="s">
        <v>175</v>
      </c>
      <c r="E101" s="305" t="s">
        <v>2008</v>
      </c>
      <c r="F101" s="293"/>
    </row>
    <row r="102" spans="1:6" s="294" customFormat="1" ht="13.5" customHeight="1">
      <c r="A102" s="290" t="s">
        <v>35</v>
      </c>
      <c r="B102" s="290" t="s">
        <v>349</v>
      </c>
      <c r="C102" s="301">
        <v>2006</v>
      </c>
      <c r="D102" s="290" t="s">
        <v>174</v>
      </c>
      <c r="E102" s="305" t="s">
        <v>2009</v>
      </c>
      <c r="F102" s="293"/>
    </row>
    <row r="103" spans="1:6" s="294" customFormat="1" ht="13.5" customHeight="1">
      <c r="A103" s="290" t="s">
        <v>45</v>
      </c>
      <c r="B103" s="297" t="s">
        <v>657</v>
      </c>
      <c r="C103" s="296">
        <v>2005</v>
      </c>
      <c r="D103" s="294" t="s">
        <v>48</v>
      </c>
      <c r="E103" s="305" t="s">
        <v>2010</v>
      </c>
      <c r="F103" s="293"/>
    </row>
    <row r="104" spans="1:6" s="294" customFormat="1" ht="13.5" customHeight="1">
      <c r="A104" s="290" t="s">
        <v>50</v>
      </c>
      <c r="B104" s="291" t="s">
        <v>370</v>
      </c>
      <c r="C104" s="301">
        <v>2006</v>
      </c>
      <c r="D104" s="290" t="s">
        <v>1799</v>
      </c>
      <c r="E104" s="305" t="s">
        <v>2011</v>
      </c>
      <c r="F104" s="293"/>
    </row>
    <row r="105" spans="1:6" s="294" customFormat="1" ht="13.5" customHeight="1">
      <c r="A105" s="290" t="s">
        <v>72</v>
      </c>
      <c r="B105" s="291" t="s">
        <v>1490</v>
      </c>
      <c r="C105" s="301">
        <v>2005</v>
      </c>
      <c r="D105" s="290" t="s">
        <v>178</v>
      </c>
      <c r="E105" s="305" t="s">
        <v>2012</v>
      </c>
      <c r="F105" s="293"/>
    </row>
    <row r="106" spans="1:6" s="294" customFormat="1" ht="13.5" customHeight="1">
      <c r="A106" s="290" t="s">
        <v>73</v>
      </c>
      <c r="B106" s="291" t="s">
        <v>368</v>
      </c>
      <c r="C106" s="301">
        <v>2004</v>
      </c>
      <c r="D106" s="290" t="s">
        <v>178</v>
      </c>
      <c r="E106" s="305" t="s">
        <v>2013</v>
      </c>
      <c r="F106" s="293"/>
    </row>
    <row r="107" spans="1:6" s="294" customFormat="1" ht="13.5" customHeight="1">
      <c r="A107" s="290" t="s">
        <v>74</v>
      </c>
      <c r="B107" s="290" t="s">
        <v>170</v>
      </c>
      <c r="C107" s="301">
        <v>2005</v>
      </c>
      <c r="D107" s="290" t="s">
        <v>47</v>
      </c>
      <c r="E107" s="305" t="s">
        <v>2014</v>
      </c>
      <c r="F107" s="293"/>
    </row>
    <row r="108" spans="1:6" s="294" customFormat="1" ht="13.5" customHeight="1">
      <c r="A108" s="290" t="s">
        <v>75</v>
      </c>
      <c r="B108" s="291" t="s">
        <v>2015</v>
      </c>
      <c r="C108" s="301">
        <v>2005</v>
      </c>
      <c r="D108" s="290" t="s">
        <v>178</v>
      </c>
      <c r="E108" s="305" t="s">
        <v>2016</v>
      </c>
      <c r="F108" s="293"/>
    </row>
    <row r="109" spans="1:6" s="294" customFormat="1" ht="13.5" customHeight="1">
      <c r="A109" s="290" t="s">
        <v>76</v>
      </c>
      <c r="B109" s="290" t="s">
        <v>557</v>
      </c>
      <c r="C109" s="301">
        <v>2004</v>
      </c>
      <c r="D109" s="290" t="s">
        <v>47</v>
      </c>
      <c r="E109" s="305" t="s">
        <v>2017</v>
      </c>
      <c r="F109" s="293"/>
    </row>
    <row r="110" spans="1:6" s="294" customFormat="1" ht="13.5" customHeight="1">
      <c r="A110" s="290" t="s">
        <v>77</v>
      </c>
      <c r="B110" s="290" t="s">
        <v>378</v>
      </c>
      <c r="C110" s="296">
        <v>2005</v>
      </c>
      <c r="D110" s="294" t="s">
        <v>177</v>
      </c>
      <c r="E110" s="305" t="s">
        <v>2018</v>
      </c>
      <c r="F110" s="293"/>
    </row>
    <row r="111" spans="1:6" s="294" customFormat="1" ht="13.5" customHeight="1">
      <c r="A111" s="290" t="s">
        <v>78</v>
      </c>
      <c r="B111" s="291" t="s">
        <v>413</v>
      </c>
      <c r="C111" s="301">
        <v>2005</v>
      </c>
      <c r="D111" s="290" t="s">
        <v>178</v>
      </c>
      <c r="E111" s="305" t="s">
        <v>2019</v>
      </c>
      <c r="F111" s="293"/>
    </row>
    <row r="112" spans="1:6" s="294" customFormat="1" ht="13.5" customHeight="1">
      <c r="A112" s="290" t="s">
        <v>138</v>
      </c>
      <c r="B112" s="291" t="s">
        <v>57</v>
      </c>
      <c r="C112" s="301">
        <v>2005</v>
      </c>
      <c r="D112" s="290" t="s">
        <v>2020</v>
      </c>
      <c r="E112" s="305" t="s">
        <v>2021</v>
      </c>
      <c r="F112" s="293"/>
    </row>
    <row r="113" spans="1:6" s="294" customFormat="1" ht="13.5" customHeight="1">
      <c r="A113" s="290" t="s">
        <v>139</v>
      </c>
      <c r="B113" s="291" t="s">
        <v>161</v>
      </c>
      <c r="C113" s="292">
        <v>2005</v>
      </c>
      <c r="D113" s="290" t="s">
        <v>1923</v>
      </c>
      <c r="E113" s="305" t="s">
        <v>2022</v>
      </c>
      <c r="F113" s="293"/>
    </row>
    <row r="114" spans="1:6" s="294" customFormat="1" ht="13.5" customHeight="1">
      <c r="A114" s="290" t="s">
        <v>140</v>
      </c>
      <c r="B114" s="294" t="s">
        <v>699</v>
      </c>
      <c r="C114" s="280">
        <v>2006</v>
      </c>
      <c r="D114" s="290" t="s">
        <v>174</v>
      </c>
      <c r="E114" s="305" t="s">
        <v>2023</v>
      </c>
      <c r="F114" s="293"/>
    </row>
    <row r="115" spans="1:6" s="294" customFormat="1" ht="13.5" customHeight="1">
      <c r="A115" s="290" t="s">
        <v>141</v>
      </c>
      <c r="B115" s="291" t="s">
        <v>59</v>
      </c>
      <c r="C115" s="292">
        <v>2005</v>
      </c>
      <c r="D115" s="290" t="s">
        <v>1799</v>
      </c>
      <c r="E115" s="305" t="s">
        <v>1961</v>
      </c>
      <c r="F115" s="293"/>
    </row>
    <row r="116" spans="1:6" s="294" customFormat="1" ht="13.5" customHeight="1">
      <c r="A116" s="290" t="s">
        <v>142</v>
      </c>
      <c r="B116" s="291" t="s">
        <v>416</v>
      </c>
      <c r="C116" s="301">
        <v>2004</v>
      </c>
      <c r="D116" s="290" t="s">
        <v>178</v>
      </c>
      <c r="E116" s="305" t="s">
        <v>2024</v>
      </c>
      <c r="F116" s="293"/>
    </row>
    <row r="117" spans="1:6" s="294" customFormat="1" ht="13.5" customHeight="1">
      <c r="A117" s="290" t="s">
        <v>150</v>
      </c>
      <c r="B117" s="291" t="s">
        <v>387</v>
      </c>
      <c r="C117" s="301">
        <v>2006</v>
      </c>
      <c r="D117" s="290" t="s">
        <v>1799</v>
      </c>
      <c r="E117" s="305" t="s">
        <v>2025</v>
      </c>
      <c r="F117" s="293"/>
    </row>
    <row r="118" spans="1:6" s="294" customFormat="1" ht="13.5" customHeight="1">
      <c r="A118" s="290" t="s">
        <v>151</v>
      </c>
      <c r="B118" s="290" t="s">
        <v>158</v>
      </c>
      <c r="C118" s="301">
        <v>2004</v>
      </c>
      <c r="D118" s="294" t="s">
        <v>176</v>
      </c>
      <c r="E118" s="305" t="s">
        <v>2026</v>
      </c>
      <c r="F118" s="293"/>
    </row>
    <row r="119" spans="1:6" s="294" customFormat="1" ht="13.5" customHeight="1">
      <c r="A119" s="290" t="s">
        <v>152</v>
      </c>
      <c r="B119" s="291" t="s">
        <v>58</v>
      </c>
      <c r="C119" s="292">
        <v>2005</v>
      </c>
      <c r="D119" s="290" t="s">
        <v>1799</v>
      </c>
      <c r="E119" s="305" t="s">
        <v>2027</v>
      </c>
      <c r="F119" s="293"/>
    </row>
    <row r="120" spans="1:6" s="294" customFormat="1" ht="13.5" customHeight="1">
      <c r="A120" s="290" t="s">
        <v>156</v>
      </c>
      <c r="B120" s="290" t="s">
        <v>1501</v>
      </c>
      <c r="C120" s="301">
        <v>2005</v>
      </c>
      <c r="D120" s="290" t="s">
        <v>1951</v>
      </c>
      <c r="E120" s="305" t="s">
        <v>2028</v>
      </c>
      <c r="F120" s="293"/>
    </row>
    <row r="121" spans="1:6" s="294" customFormat="1" ht="13.5" customHeight="1">
      <c r="A121" s="290" t="s">
        <v>157</v>
      </c>
      <c r="B121" s="291" t="s">
        <v>149</v>
      </c>
      <c r="C121" s="292">
        <v>2005</v>
      </c>
      <c r="D121" s="290" t="s">
        <v>1799</v>
      </c>
      <c r="E121" s="305" t="s">
        <v>2029</v>
      </c>
      <c r="F121" s="293"/>
    </row>
    <row r="122" spans="1:6" s="294" customFormat="1" ht="13.5" customHeight="1">
      <c r="A122" s="290" t="s">
        <v>269</v>
      </c>
      <c r="B122" s="290" t="s">
        <v>812</v>
      </c>
      <c r="C122" s="301">
        <v>2006</v>
      </c>
      <c r="D122" s="290" t="s">
        <v>174</v>
      </c>
      <c r="E122" s="305" t="s">
        <v>2030</v>
      </c>
      <c r="F122" s="293"/>
    </row>
    <row r="123" spans="1:6" s="294" customFormat="1" ht="13.5" customHeight="1">
      <c r="A123" s="290" t="s">
        <v>272</v>
      </c>
      <c r="B123" s="290" t="s">
        <v>56</v>
      </c>
      <c r="C123" s="296">
        <v>2005</v>
      </c>
      <c r="D123" s="294" t="s">
        <v>177</v>
      </c>
      <c r="E123" s="305" t="s">
        <v>2031</v>
      </c>
      <c r="F123" s="293"/>
    </row>
    <row r="124" spans="3:6" s="281" customFormat="1" ht="15.75">
      <c r="C124" s="282"/>
      <c r="E124" s="283"/>
      <c r="F124" s="283"/>
    </row>
    <row r="125" spans="3:6" s="281" customFormat="1" ht="15.75">
      <c r="C125" s="282"/>
      <c r="E125" s="283"/>
      <c r="F125" s="283"/>
    </row>
  </sheetData>
  <sheetProtection/>
  <mergeCells count="3">
    <mergeCell ref="A1:F1"/>
    <mergeCell ref="A2:F2"/>
    <mergeCell ref="A3:F3"/>
  </mergeCells>
  <printOptions/>
  <pageMargins left="0.5208333333333334" right="0.4791666666666667" top="0.25" bottom="0.2812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40"/>
  <sheetViews>
    <sheetView view="pageLayout" workbookViewId="0" topLeftCell="A1">
      <selection activeCell="A1" sqref="A1:T2"/>
    </sheetView>
  </sheetViews>
  <sheetFormatPr defaultColWidth="9.00390625" defaultRowHeight="12.75"/>
  <cols>
    <col min="1" max="1" width="4.00390625" style="103" customWidth="1"/>
    <col min="2" max="2" width="6.375" style="103" customWidth="1"/>
    <col min="3" max="3" width="19.375" style="362" customWidth="1"/>
    <col min="4" max="4" width="6.00390625" style="362" customWidth="1"/>
    <col min="5" max="5" width="14.25390625" style="103" customWidth="1"/>
    <col min="6" max="6" width="6.625" style="103" customWidth="1"/>
    <col min="7" max="7" width="5.875" style="103" customWidth="1"/>
    <col min="8" max="8" width="5.375" style="103" customWidth="1"/>
    <col min="9" max="9" width="5.625" style="103" customWidth="1"/>
    <col min="10" max="10" width="5.375" style="103" customWidth="1"/>
    <col min="11" max="11" width="7.125" style="103" hidden="1" customWidth="1"/>
    <col min="12" max="12" width="1.75390625" style="103" hidden="1" customWidth="1"/>
    <col min="13" max="13" width="3.625" style="103" hidden="1" customWidth="1"/>
    <col min="14" max="14" width="4.125" style="103" customWidth="1"/>
    <col min="15" max="15" width="5.375" style="103" customWidth="1"/>
    <col min="16" max="16" width="4.625" style="103" customWidth="1"/>
    <col min="17" max="17" width="0.12890625" style="103" hidden="1" customWidth="1"/>
    <col min="18" max="18" width="3.125" style="103" hidden="1" customWidth="1"/>
    <col min="19" max="19" width="2.375" style="103" hidden="1" customWidth="1"/>
    <col min="20" max="20" width="0.12890625" style="103" customWidth="1"/>
    <col min="21" max="21" width="7.375" style="103" customWidth="1"/>
    <col min="22" max="16384" width="9.125" style="103" customWidth="1"/>
  </cols>
  <sheetData>
    <row r="1" spans="1:20" ht="27.75">
      <c r="A1" s="478" t="s">
        <v>2039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</row>
    <row r="2" spans="1:20" ht="15.75">
      <c r="A2" s="479" t="s">
        <v>2040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</row>
    <row r="3" spans="1:21" ht="23.25">
      <c r="A3" s="483" t="s">
        <v>436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104"/>
    </row>
    <row r="4" spans="1:21" ht="6.75" customHeight="1" thickBot="1">
      <c r="A4" s="105"/>
      <c r="B4" s="105"/>
      <c r="C4" s="360"/>
      <c r="D4" s="360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7"/>
      <c r="Q4" s="108"/>
      <c r="R4" s="108"/>
      <c r="S4" s="108"/>
      <c r="T4" s="109"/>
      <c r="U4" s="104"/>
    </row>
    <row r="5" spans="1:21" ht="13.5" thickBot="1">
      <c r="A5" s="345" t="s">
        <v>445</v>
      </c>
      <c r="B5" s="346" t="s">
        <v>437</v>
      </c>
      <c r="C5" s="344" t="s">
        <v>438</v>
      </c>
      <c r="D5" s="363" t="s">
        <v>91</v>
      </c>
      <c r="E5" s="347" t="s">
        <v>439</v>
      </c>
      <c r="F5" s="348" t="s">
        <v>440</v>
      </c>
      <c r="G5" s="346" t="s">
        <v>441</v>
      </c>
      <c r="H5" s="348" t="s">
        <v>442</v>
      </c>
      <c r="I5" s="346" t="s">
        <v>441</v>
      </c>
      <c r="J5" s="348" t="s">
        <v>443</v>
      </c>
      <c r="K5" s="346" t="s">
        <v>441</v>
      </c>
      <c r="L5" s="346"/>
      <c r="M5" s="346"/>
      <c r="N5" s="491" t="s">
        <v>444</v>
      </c>
      <c r="O5" s="492"/>
      <c r="P5" s="349" t="s">
        <v>441</v>
      </c>
      <c r="Q5" s="350"/>
      <c r="R5" s="350"/>
      <c r="S5" s="350"/>
      <c r="T5" s="351"/>
      <c r="U5" s="352" t="s">
        <v>446</v>
      </c>
    </row>
    <row r="6" spans="1:25" ht="12.75" customHeight="1">
      <c r="A6" s="335" t="s">
        <v>0</v>
      </c>
      <c r="B6" s="336">
        <f aca="true" t="shared" si="0" ref="B6:B57">SUM(G6+I6+K6+M6+P6)</f>
        <v>1216</v>
      </c>
      <c r="C6" s="372" t="s">
        <v>62</v>
      </c>
      <c r="D6" s="364">
        <v>2004</v>
      </c>
      <c r="E6" s="338" t="s">
        <v>2041</v>
      </c>
      <c r="F6" s="339">
        <v>9.15</v>
      </c>
      <c r="G6" s="337">
        <f aca="true" t="shared" si="1" ref="G6:G53">IF(F6&lt;&gt;0,INT(58.015*(11.5-F6)^1.81),0)</f>
        <v>272</v>
      </c>
      <c r="H6" s="340">
        <v>4.01</v>
      </c>
      <c r="I6" s="341">
        <f aca="true" t="shared" si="2" ref="I6:I55">IF(H6&lt;&gt;0,INT(0.14354*((H6*100)-220)^1.4),0)</f>
        <v>207</v>
      </c>
      <c r="J6" s="340">
        <v>31.4</v>
      </c>
      <c r="K6" s="341">
        <f aca="true" t="shared" si="3" ref="K6:K57">IF(J6&lt;&gt;0,INT(5.33*(J6-10)^1.1),0)</f>
        <v>154</v>
      </c>
      <c r="L6" s="341"/>
      <c r="M6" s="341"/>
      <c r="N6" s="342" t="s">
        <v>49</v>
      </c>
      <c r="O6" s="343">
        <v>55.11</v>
      </c>
      <c r="P6" s="315">
        <f aca="true" t="shared" si="4" ref="P6:P57">IF(N6+O6&lt;&gt;0,INT(0.19889*(185-((N6*60)+O6))^1.88),0)</f>
        <v>583</v>
      </c>
      <c r="Q6" s="126"/>
      <c r="R6" s="126"/>
      <c r="S6" s="126"/>
      <c r="T6" s="126"/>
      <c r="U6" s="104" t="s">
        <v>452</v>
      </c>
      <c r="V6" s="104"/>
      <c r="W6" s="104"/>
      <c r="X6" s="104"/>
      <c r="Y6" s="104"/>
    </row>
    <row r="7" spans="1:25" ht="12.75" customHeight="1">
      <c r="A7" s="306" t="s">
        <v>122</v>
      </c>
      <c r="B7" s="307">
        <f t="shared" si="0"/>
        <v>1203</v>
      </c>
      <c r="C7" s="373" t="s">
        <v>64</v>
      </c>
      <c r="D7" s="365">
        <v>2004</v>
      </c>
      <c r="E7" s="316" t="s">
        <v>2042</v>
      </c>
      <c r="F7" s="317">
        <v>9.05</v>
      </c>
      <c r="G7" s="308">
        <f t="shared" si="1"/>
        <v>293</v>
      </c>
      <c r="H7" s="317">
        <v>4.33</v>
      </c>
      <c r="I7" s="315">
        <f t="shared" si="2"/>
        <v>261</v>
      </c>
      <c r="J7" s="317">
        <v>41.5</v>
      </c>
      <c r="K7" s="315">
        <f t="shared" si="3"/>
        <v>237</v>
      </c>
      <c r="L7" s="315"/>
      <c r="M7" s="315"/>
      <c r="N7" s="315" t="s">
        <v>1</v>
      </c>
      <c r="O7" s="318">
        <v>6.89</v>
      </c>
      <c r="P7" s="315">
        <f t="shared" si="4"/>
        <v>412</v>
      </c>
      <c r="Q7" s="133"/>
      <c r="R7" s="133"/>
      <c r="S7" s="133"/>
      <c r="T7" s="133"/>
      <c r="U7" s="104" t="s">
        <v>467</v>
      </c>
      <c r="V7" s="104"/>
      <c r="W7" s="104"/>
      <c r="X7" s="104"/>
      <c r="Y7" s="104"/>
    </row>
    <row r="8" spans="1:25" ht="12.75" customHeight="1">
      <c r="A8" s="306" t="s">
        <v>123</v>
      </c>
      <c r="B8" s="307">
        <f t="shared" si="0"/>
        <v>1128</v>
      </c>
      <c r="C8" s="373" t="s">
        <v>65</v>
      </c>
      <c r="D8" s="365">
        <v>2004</v>
      </c>
      <c r="E8" s="316" t="s">
        <v>2042</v>
      </c>
      <c r="F8" s="319">
        <v>9.59</v>
      </c>
      <c r="G8" s="308">
        <f t="shared" si="1"/>
        <v>187</v>
      </c>
      <c r="H8" s="318">
        <v>3.85</v>
      </c>
      <c r="I8" s="315">
        <f t="shared" si="2"/>
        <v>182</v>
      </c>
      <c r="J8" s="318">
        <v>35.75</v>
      </c>
      <c r="K8" s="315">
        <f t="shared" si="3"/>
        <v>189</v>
      </c>
      <c r="L8" s="315"/>
      <c r="M8" s="315"/>
      <c r="N8" s="320" t="s">
        <v>49</v>
      </c>
      <c r="O8" s="321">
        <v>55.96</v>
      </c>
      <c r="P8" s="315">
        <f t="shared" si="4"/>
        <v>570</v>
      </c>
      <c r="Q8" s="133"/>
      <c r="R8" s="133"/>
      <c r="S8" s="133"/>
      <c r="T8" s="133"/>
      <c r="U8" s="104" t="s">
        <v>422</v>
      </c>
      <c r="V8" s="104"/>
      <c r="W8" s="104"/>
      <c r="X8" s="104"/>
      <c r="Y8" s="104"/>
    </row>
    <row r="9" spans="1:25" ht="12.75" customHeight="1">
      <c r="A9" s="306" t="s">
        <v>124</v>
      </c>
      <c r="B9" s="307">
        <f t="shared" si="0"/>
        <v>1062</v>
      </c>
      <c r="C9" s="374" t="s">
        <v>506</v>
      </c>
      <c r="D9" s="365">
        <v>2004</v>
      </c>
      <c r="E9" s="322" t="s">
        <v>2043</v>
      </c>
      <c r="F9" s="319">
        <v>9.47</v>
      </c>
      <c r="G9" s="308">
        <f t="shared" si="1"/>
        <v>208</v>
      </c>
      <c r="H9" s="318">
        <v>3.48</v>
      </c>
      <c r="I9" s="315">
        <f t="shared" si="2"/>
        <v>127</v>
      </c>
      <c r="J9" s="318">
        <v>31.8</v>
      </c>
      <c r="K9" s="315">
        <f t="shared" si="3"/>
        <v>158</v>
      </c>
      <c r="L9" s="315"/>
      <c r="M9" s="315"/>
      <c r="N9" s="315" t="s">
        <v>49</v>
      </c>
      <c r="O9" s="318">
        <v>55.99</v>
      </c>
      <c r="P9" s="315">
        <f t="shared" si="4"/>
        <v>569</v>
      </c>
      <c r="Q9" s="133"/>
      <c r="R9" s="133"/>
      <c r="S9" s="133"/>
      <c r="T9" s="133"/>
      <c r="U9" s="104" t="s">
        <v>478</v>
      </c>
      <c r="V9" s="104"/>
      <c r="W9" s="104"/>
      <c r="X9" s="104"/>
      <c r="Y9" s="104"/>
    </row>
    <row r="10" spans="1:25" ht="12.75" customHeight="1">
      <c r="A10" s="306" t="s">
        <v>125</v>
      </c>
      <c r="B10" s="307">
        <f t="shared" si="0"/>
        <v>1050</v>
      </c>
      <c r="C10" s="375" t="s">
        <v>143</v>
      </c>
      <c r="D10" s="365">
        <v>2005</v>
      </c>
      <c r="E10" s="309" t="s">
        <v>175</v>
      </c>
      <c r="F10" s="319">
        <v>9.49</v>
      </c>
      <c r="G10" s="308">
        <f t="shared" si="1"/>
        <v>205</v>
      </c>
      <c r="H10" s="318">
        <v>3.89</v>
      </c>
      <c r="I10" s="315">
        <f t="shared" si="2"/>
        <v>188</v>
      </c>
      <c r="J10" s="318">
        <v>32.6</v>
      </c>
      <c r="K10" s="315">
        <f t="shared" si="3"/>
        <v>164</v>
      </c>
      <c r="L10" s="315"/>
      <c r="M10" s="315"/>
      <c r="N10" s="315" t="s">
        <v>1</v>
      </c>
      <c r="O10" s="318">
        <v>1.04</v>
      </c>
      <c r="P10" s="315">
        <f t="shared" si="4"/>
        <v>493</v>
      </c>
      <c r="Q10" s="133"/>
      <c r="R10" s="133"/>
      <c r="S10" s="133"/>
      <c r="T10" s="133"/>
      <c r="U10" s="104" t="s">
        <v>424</v>
      </c>
      <c r="V10" s="104"/>
      <c r="W10" s="104"/>
      <c r="X10" s="104"/>
      <c r="Y10" s="104"/>
    </row>
    <row r="11" spans="1:25" ht="12.75" customHeight="1">
      <c r="A11" s="306" t="s">
        <v>126</v>
      </c>
      <c r="B11" s="307">
        <f t="shared" si="0"/>
        <v>1034</v>
      </c>
      <c r="C11" s="375" t="s">
        <v>311</v>
      </c>
      <c r="D11" s="365">
        <v>2006</v>
      </c>
      <c r="E11" s="309" t="s">
        <v>175</v>
      </c>
      <c r="F11" s="319">
        <v>9.46</v>
      </c>
      <c r="G11" s="308">
        <f t="shared" si="1"/>
        <v>210</v>
      </c>
      <c r="H11" s="318">
        <v>3.59</v>
      </c>
      <c r="I11" s="315">
        <f t="shared" si="2"/>
        <v>143</v>
      </c>
      <c r="J11" s="318">
        <v>36.75</v>
      </c>
      <c r="K11" s="315">
        <f t="shared" si="3"/>
        <v>198</v>
      </c>
      <c r="L11" s="315"/>
      <c r="M11" s="315"/>
      <c r="N11" s="315" t="s">
        <v>1</v>
      </c>
      <c r="O11" s="318">
        <v>1.75</v>
      </c>
      <c r="P11" s="315">
        <f t="shared" si="4"/>
        <v>483</v>
      </c>
      <c r="Q11" s="133"/>
      <c r="R11" s="133"/>
      <c r="S11" s="133"/>
      <c r="T11" s="133"/>
      <c r="U11" s="104" t="s">
        <v>425</v>
      </c>
      <c r="V11" s="104"/>
      <c r="W11" s="104"/>
      <c r="X11" s="104"/>
      <c r="Y11" s="104"/>
    </row>
    <row r="12" spans="1:25" ht="12.75" customHeight="1">
      <c r="A12" s="306" t="s">
        <v>127</v>
      </c>
      <c r="B12" s="307">
        <f t="shared" si="0"/>
        <v>1025</v>
      </c>
      <c r="C12" s="373" t="s">
        <v>54</v>
      </c>
      <c r="D12" s="365">
        <v>2005</v>
      </c>
      <c r="E12" s="316" t="s">
        <v>2042</v>
      </c>
      <c r="F12" s="319">
        <v>9.38</v>
      </c>
      <c r="G12" s="308">
        <f t="shared" si="1"/>
        <v>226</v>
      </c>
      <c r="H12" s="318">
        <v>3.97</v>
      </c>
      <c r="I12" s="315">
        <f t="shared" si="2"/>
        <v>201</v>
      </c>
      <c r="J12" s="318">
        <v>31.45</v>
      </c>
      <c r="K12" s="315">
        <f t="shared" si="3"/>
        <v>155</v>
      </c>
      <c r="L12" s="315"/>
      <c r="M12" s="315"/>
      <c r="N12" s="315" t="s">
        <v>1</v>
      </c>
      <c r="O12" s="318">
        <v>4.6</v>
      </c>
      <c r="P12" s="315">
        <f t="shared" si="4"/>
        <v>443</v>
      </c>
      <c r="Q12" s="133"/>
      <c r="R12" s="133"/>
      <c r="S12" s="133"/>
      <c r="T12" s="133"/>
      <c r="U12" s="104" t="s">
        <v>51</v>
      </c>
      <c r="V12" s="104"/>
      <c r="W12" s="104"/>
      <c r="X12" s="104"/>
      <c r="Y12" s="104"/>
    </row>
    <row r="13" spans="1:25" ht="12.75" customHeight="1">
      <c r="A13" s="306" t="s">
        <v>128</v>
      </c>
      <c r="B13" s="307">
        <f t="shared" si="0"/>
        <v>1019</v>
      </c>
      <c r="C13" s="375" t="s">
        <v>322</v>
      </c>
      <c r="D13" s="365">
        <v>2005</v>
      </c>
      <c r="E13" s="309" t="s">
        <v>2044</v>
      </c>
      <c r="F13" s="319">
        <v>9.18</v>
      </c>
      <c r="G13" s="308">
        <f t="shared" si="1"/>
        <v>266</v>
      </c>
      <c r="H13" s="323">
        <v>4.25</v>
      </c>
      <c r="I13" s="315">
        <f t="shared" si="2"/>
        <v>247</v>
      </c>
      <c r="J13" s="318">
        <v>15.56</v>
      </c>
      <c r="K13" s="315">
        <f t="shared" si="3"/>
        <v>35</v>
      </c>
      <c r="L13" s="315"/>
      <c r="M13" s="315"/>
      <c r="N13" s="315" t="s">
        <v>1</v>
      </c>
      <c r="O13" s="318">
        <v>2.59</v>
      </c>
      <c r="P13" s="315">
        <f t="shared" si="4"/>
        <v>471</v>
      </c>
      <c r="Q13" s="133"/>
      <c r="R13" s="133"/>
      <c r="S13" s="133"/>
      <c r="T13" s="133"/>
      <c r="U13" s="104" t="s">
        <v>495</v>
      </c>
      <c r="V13" s="104"/>
      <c r="W13" s="104"/>
      <c r="X13" s="104"/>
      <c r="Y13" s="104"/>
    </row>
    <row r="14" spans="1:25" ht="12.75" customHeight="1">
      <c r="A14" s="306" t="s">
        <v>164</v>
      </c>
      <c r="B14" s="307">
        <f t="shared" si="0"/>
        <v>1010</v>
      </c>
      <c r="C14" s="375" t="s">
        <v>61</v>
      </c>
      <c r="D14" s="365">
        <v>2004</v>
      </c>
      <c r="E14" s="309" t="s">
        <v>2041</v>
      </c>
      <c r="F14" s="319">
        <v>11.28</v>
      </c>
      <c r="G14" s="308">
        <f t="shared" si="1"/>
        <v>3</v>
      </c>
      <c r="H14" s="318">
        <v>3.88</v>
      </c>
      <c r="I14" s="315">
        <f t="shared" si="2"/>
        <v>187</v>
      </c>
      <c r="J14" s="323">
        <v>40.72</v>
      </c>
      <c r="K14" s="315">
        <f t="shared" si="3"/>
        <v>230</v>
      </c>
      <c r="L14" s="315"/>
      <c r="M14" s="315"/>
      <c r="N14" s="324" t="s">
        <v>49</v>
      </c>
      <c r="O14" s="317">
        <v>54.66</v>
      </c>
      <c r="P14" s="315">
        <f t="shared" si="4"/>
        <v>590</v>
      </c>
      <c r="Q14" s="133"/>
      <c r="R14" s="133"/>
      <c r="S14" s="133"/>
      <c r="T14" s="133"/>
      <c r="U14" s="104" t="s">
        <v>500</v>
      </c>
      <c r="V14" s="104"/>
      <c r="W14" s="104"/>
      <c r="X14" s="104"/>
      <c r="Y14" s="104"/>
    </row>
    <row r="15" spans="1:25" ht="12.75" customHeight="1">
      <c r="A15" s="306" t="s">
        <v>165</v>
      </c>
      <c r="B15" s="307">
        <f t="shared" si="0"/>
        <v>997</v>
      </c>
      <c r="C15" s="373" t="s">
        <v>486</v>
      </c>
      <c r="D15" s="365">
        <v>2004</v>
      </c>
      <c r="E15" s="316" t="s">
        <v>2042</v>
      </c>
      <c r="F15" s="319">
        <v>9.16</v>
      </c>
      <c r="G15" s="308">
        <f t="shared" si="1"/>
        <v>270</v>
      </c>
      <c r="H15" s="318">
        <v>3.84</v>
      </c>
      <c r="I15" s="315">
        <f t="shared" si="2"/>
        <v>181</v>
      </c>
      <c r="J15" s="318">
        <v>33.84</v>
      </c>
      <c r="K15" s="315">
        <f t="shared" si="3"/>
        <v>174</v>
      </c>
      <c r="L15" s="315"/>
      <c r="M15" s="315"/>
      <c r="N15" s="315" t="s">
        <v>1</v>
      </c>
      <c r="O15" s="318">
        <v>9.96</v>
      </c>
      <c r="P15" s="315">
        <f t="shared" si="4"/>
        <v>372</v>
      </c>
      <c r="Q15" s="133"/>
      <c r="R15" s="133"/>
      <c r="S15" s="133"/>
      <c r="T15" s="133"/>
      <c r="U15" s="104" t="s">
        <v>431</v>
      </c>
      <c r="V15" s="104"/>
      <c r="W15" s="104"/>
      <c r="X15" s="104"/>
      <c r="Y15" s="104"/>
    </row>
    <row r="16" spans="1:26" ht="12.75" customHeight="1">
      <c r="A16" s="306" t="s">
        <v>166</v>
      </c>
      <c r="B16" s="307">
        <f t="shared" si="0"/>
        <v>946</v>
      </c>
      <c r="C16" s="375" t="s">
        <v>1503</v>
      </c>
      <c r="D16" s="365">
        <v>2005</v>
      </c>
      <c r="E16" s="309" t="s">
        <v>1265</v>
      </c>
      <c r="F16" s="325">
        <v>9.15</v>
      </c>
      <c r="G16" s="308">
        <f t="shared" si="1"/>
        <v>272</v>
      </c>
      <c r="H16" s="321">
        <v>4.08</v>
      </c>
      <c r="I16" s="315">
        <f t="shared" si="2"/>
        <v>219</v>
      </c>
      <c r="J16" s="318">
        <v>24.12</v>
      </c>
      <c r="K16" s="315">
        <f t="shared" si="3"/>
        <v>98</v>
      </c>
      <c r="L16" s="315"/>
      <c r="M16" s="315"/>
      <c r="N16" s="315" t="s">
        <v>1</v>
      </c>
      <c r="O16" s="318">
        <v>11.15</v>
      </c>
      <c r="P16" s="315">
        <f t="shared" si="4"/>
        <v>357</v>
      </c>
      <c r="Q16" s="133"/>
      <c r="R16" s="133"/>
      <c r="S16" s="133"/>
      <c r="T16" s="133"/>
      <c r="U16" s="104" t="s">
        <v>513</v>
      </c>
      <c r="V16" s="104"/>
      <c r="Y16" s="158"/>
      <c r="Z16" s="159"/>
    </row>
    <row r="17" spans="1:26" ht="12.75" customHeight="1">
      <c r="A17" s="306" t="s">
        <v>167</v>
      </c>
      <c r="B17" s="307">
        <f t="shared" si="0"/>
        <v>935</v>
      </c>
      <c r="C17" s="375" t="s">
        <v>146</v>
      </c>
      <c r="D17" s="365">
        <v>2004</v>
      </c>
      <c r="E17" s="309" t="s">
        <v>1265</v>
      </c>
      <c r="F17" s="319">
        <v>9.75</v>
      </c>
      <c r="G17" s="308">
        <f t="shared" si="1"/>
        <v>159</v>
      </c>
      <c r="H17" s="318">
        <v>3.91</v>
      </c>
      <c r="I17" s="315">
        <f t="shared" si="2"/>
        <v>191</v>
      </c>
      <c r="J17" s="318">
        <v>36.62</v>
      </c>
      <c r="K17" s="315">
        <f t="shared" si="3"/>
        <v>196</v>
      </c>
      <c r="L17" s="315"/>
      <c r="M17" s="315"/>
      <c r="N17" s="315" t="s">
        <v>1</v>
      </c>
      <c r="O17" s="318">
        <v>8.6</v>
      </c>
      <c r="P17" s="315">
        <f t="shared" si="4"/>
        <v>389</v>
      </c>
      <c r="Q17" s="133"/>
      <c r="R17" s="133"/>
      <c r="S17" s="133"/>
      <c r="T17" s="133"/>
      <c r="U17" s="104" t="s">
        <v>432</v>
      </c>
      <c r="V17" s="104"/>
      <c r="Y17" s="158"/>
      <c r="Z17" s="159"/>
    </row>
    <row r="18" spans="1:26" ht="12.75" customHeight="1">
      <c r="A18" s="306" t="s">
        <v>13</v>
      </c>
      <c r="B18" s="307">
        <f t="shared" si="0"/>
        <v>855</v>
      </c>
      <c r="C18" s="375" t="s">
        <v>563</v>
      </c>
      <c r="D18" s="365">
        <v>2004</v>
      </c>
      <c r="E18" s="309" t="s">
        <v>175</v>
      </c>
      <c r="F18" s="319">
        <v>9.96</v>
      </c>
      <c r="G18" s="308">
        <f t="shared" si="1"/>
        <v>126</v>
      </c>
      <c r="H18" s="318">
        <v>3.75</v>
      </c>
      <c r="I18" s="315">
        <f t="shared" si="2"/>
        <v>167</v>
      </c>
      <c r="J18" s="318">
        <v>36.72</v>
      </c>
      <c r="K18" s="315">
        <f t="shared" si="3"/>
        <v>197</v>
      </c>
      <c r="L18" s="315"/>
      <c r="M18" s="315"/>
      <c r="N18" s="315" t="s">
        <v>1</v>
      </c>
      <c r="O18" s="318">
        <v>10.53</v>
      </c>
      <c r="P18" s="315">
        <f t="shared" si="4"/>
        <v>365</v>
      </c>
      <c r="Q18" s="133"/>
      <c r="R18" s="133"/>
      <c r="S18" s="133"/>
      <c r="T18" s="133"/>
      <c r="U18" s="104" t="s">
        <v>519</v>
      </c>
      <c r="V18" s="104"/>
      <c r="Y18" s="158"/>
      <c r="Z18" s="159"/>
    </row>
    <row r="19" spans="1:26" ht="12.75" customHeight="1">
      <c r="A19" s="306" t="s">
        <v>14</v>
      </c>
      <c r="B19" s="307">
        <f t="shared" si="0"/>
        <v>851</v>
      </c>
      <c r="C19" s="374" t="s">
        <v>368</v>
      </c>
      <c r="D19" s="365">
        <v>2004</v>
      </c>
      <c r="E19" s="322" t="s">
        <v>2043</v>
      </c>
      <c r="F19" s="319">
        <v>9.68</v>
      </c>
      <c r="G19" s="308">
        <f t="shared" si="1"/>
        <v>171</v>
      </c>
      <c r="H19" s="318">
        <v>3.62</v>
      </c>
      <c r="I19" s="315">
        <f t="shared" si="2"/>
        <v>147</v>
      </c>
      <c r="J19" s="318">
        <v>30.14</v>
      </c>
      <c r="K19" s="315">
        <f t="shared" si="3"/>
        <v>144</v>
      </c>
      <c r="L19" s="315"/>
      <c r="M19" s="315"/>
      <c r="N19" s="315" t="s">
        <v>1</v>
      </c>
      <c r="O19" s="318">
        <v>8.63</v>
      </c>
      <c r="P19" s="315">
        <f t="shared" si="4"/>
        <v>389</v>
      </c>
      <c r="Q19" s="133"/>
      <c r="R19" s="133"/>
      <c r="S19" s="133"/>
      <c r="T19" s="133"/>
      <c r="U19" s="104" t="s">
        <v>512</v>
      </c>
      <c r="V19" s="104"/>
      <c r="Y19" s="158"/>
      <c r="Z19" s="159"/>
    </row>
    <row r="20" spans="1:26" ht="12.75" customHeight="1">
      <c r="A20" s="306" t="s">
        <v>16</v>
      </c>
      <c r="B20" s="307">
        <f t="shared" si="0"/>
        <v>761</v>
      </c>
      <c r="C20" s="375" t="s">
        <v>316</v>
      </c>
      <c r="D20" s="365">
        <v>2006</v>
      </c>
      <c r="E20" s="309" t="s">
        <v>2041</v>
      </c>
      <c r="F20" s="319">
        <v>9.88</v>
      </c>
      <c r="G20" s="308">
        <f t="shared" si="1"/>
        <v>138</v>
      </c>
      <c r="H20" s="318">
        <v>3.32</v>
      </c>
      <c r="I20" s="315">
        <f t="shared" si="2"/>
        <v>106</v>
      </c>
      <c r="J20" s="318">
        <v>32.51</v>
      </c>
      <c r="K20" s="315">
        <f t="shared" si="3"/>
        <v>163</v>
      </c>
      <c r="L20" s="315"/>
      <c r="M20" s="315"/>
      <c r="N20" s="315" t="s">
        <v>1</v>
      </c>
      <c r="O20" s="318">
        <v>11.42</v>
      </c>
      <c r="P20" s="315">
        <f t="shared" si="4"/>
        <v>354</v>
      </c>
      <c r="Q20" s="133"/>
      <c r="R20" s="133"/>
      <c r="S20" s="133"/>
      <c r="T20" s="133"/>
      <c r="U20" s="104" t="s">
        <v>10</v>
      </c>
      <c r="V20" s="104"/>
      <c r="Y20" s="158"/>
      <c r="Z20" s="159"/>
    </row>
    <row r="21" spans="1:26" ht="12.75" customHeight="1">
      <c r="A21" s="306" t="s">
        <v>17</v>
      </c>
      <c r="B21" s="307">
        <f t="shared" si="0"/>
        <v>753</v>
      </c>
      <c r="C21" s="375" t="s">
        <v>334</v>
      </c>
      <c r="D21" s="365">
        <v>2005</v>
      </c>
      <c r="E21" s="309" t="s">
        <v>2044</v>
      </c>
      <c r="F21" s="319">
        <v>10.04</v>
      </c>
      <c r="G21" s="308">
        <f t="shared" si="1"/>
        <v>115</v>
      </c>
      <c r="H21" s="318">
        <v>3.39</v>
      </c>
      <c r="I21" s="315">
        <f t="shared" si="2"/>
        <v>115</v>
      </c>
      <c r="J21" s="318">
        <v>16.9</v>
      </c>
      <c r="K21" s="315">
        <f t="shared" si="3"/>
        <v>44</v>
      </c>
      <c r="L21" s="315"/>
      <c r="M21" s="315"/>
      <c r="N21" s="315" t="s">
        <v>1</v>
      </c>
      <c r="O21" s="318">
        <v>2.07</v>
      </c>
      <c r="P21" s="315">
        <f t="shared" si="4"/>
        <v>479</v>
      </c>
      <c r="Q21" s="133"/>
      <c r="R21" s="133"/>
      <c r="S21" s="133"/>
      <c r="T21" s="133"/>
      <c r="U21" s="104" t="s">
        <v>9</v>
      </c>
      <c r="V21" s="104"/>
      <c r="Y21" s="158"/>
      <c r="Z21" s="159"/>
    </row>
    <row r="22" spans="1:26" ht="12.75" customHeight="1">
      <c r="A22" s="306" t="s">
        <v>18</v>
      </c>
      <c r="B22" s="307">
        <f t="shared" si="0"/>
        <v>734</v>
      </c>
      <c r="C22" s="373" t="s">
        <v>568</v>
      </c>
      <c r="D22" s="365">
        <v>2004</v>
      </c>
      <c r="E22" s="316" t="s">
        <v>2042</v>
      </c>
      <c r="F22" s="319">
        <v>10.68</v>
      </c>
      <c r="G22" s="308">
        <f t="shared" si="1"/>
        <v>40</v>
      </c>
      <c r="H22" s="318">
        <v>3.15</v>
      </c>
      <c r="I22" s="315">
        <f t="shared" si="2"/>
        <v>84</v>
      </c>
      <c r="J22" s="318">
        <v>26.98</v>
      </c>
      <c r="K22" s="315">
        <f t="shared" si="3"/>
        <v>120</v>
      </c>
      <c r="L22" s="315"/>
      <c r="M22" s="315"/>
      <c r="N22" s="315" t="s">
        <v>1</v>
      </c>
      <c r="O22" s="318">
        <v>1.31</v>
      </c>
      <c r="P22" s="315">
        <f t="shared" si="4"/>
        <v>490</v>
      </c>
      <c r="Q22" s="133"/>
      <c r="R22" s="133"/>
      <c r="S22" s="133"/>
      <c r="T22" s="133"/>
      <c r="U22" s="104" t="s">
        <v>8</v>
      </c>
      <c r="V22" s="104"/>
      <c r="Y22" s="158"/>
      <c r="Z22" s="159"/>
    </row>
    <row r="23" spans="1:26" ht="12.75" customHeight="1">
      <c r="A23" s="306" t="s">
        <v>19</v>
      </c>
      <c r="B23" s="307">
        <f t="shared" si="0"/>
        <v>731</v>
      </c>
      <c r="C23" s="375" t="s">
        <v>160</v>
      </c>
      <c r="D23" s="365">
        <v>2004</v>
      </c>
      <c r="E23" s="309" t="s">
        <v>175</v>
      </c>
      <c r="F23" s="319">
        <v>10.13</v>
      </c>
      <c r="G23" s="308">
        <f t="shared" si="1"/>
        <v>102</v>
      </c>
      <c r="H23" s="318">
        <v>3.77</v>
      </c>
      <c r="I23" s="315">
        <f t="shared" si="2"/>
        <v>170</v>
      </c>
      <c r="J23" s="318">
        <v>37.35</v>
      </c>
      <c r="K23" s="315">
        <f t="shared" si="3"/>
        <v>202</v>
      </c>
      <c r="L23" s="315"/>
      <c r="M23" s="315"/>
      <c r="N23" s="315" t="s">
        <v>1</v>
      </c>
      <c r="O23" s="318">
        <v>19.74</v>
      </c>
      <c r="P23" s="315">
        <f t="shared" si="4"/>
        <v>257</v>
      </c>
      <c r="Q23" s="133"/>
      <c r="R23" s="133"/>
      <c r="S23" s="133"/>
      <c r="T23" s="133"/>
      <c r="U23" s="104" t="s">
        <v>7</v>
      </c>
      <c r="V23" s="104"/>
      <c r="Y23" s="158"/>
      <c r="Z23" s="159"/>
    </row>
    <row r="24" spans="1:26" ht="12.75" customHeight="1">
      <c r="A24" s="306" t="s">
        <v>20</v>
      </c>
      <c r="B24" s="307">
        <f t="shared" si="0"/>
        <v>704</v>
      </c>
      <c r="C24" s="375" t="s">
        <v>52</v>
      </c>
      <c r="D24" s="365">
        <v>2005</v>
      </c>
      <c r="E24" s="309" t="s">
        <v>2041</v>
      </c>
      <c r="F24" s="319">
        <v>9.86</v>
      </c>
      <c r="G24" s="308">
        <f t="shared" si="1"/>
        <v>142</v>
      </c>
      <c r="H24" s="318">
        <v>3.35</v>
      </c>
      <c r="I24" s="315">
        <f t="shared" si="2"/>
        <v>110</v>
      </c>
      <c r="J24" s="318">
        <v>24.85</v>
      </c>
      <c r="K24" s="315">
        <f t="shared" si="3"/>
        <v>103</v>
      </c>
      <c r="L24" s="315"/>
      <c r="M24" s="315"/>
      <c r="N24" s="315" t="s">
        <v>1</v>
      </c>
      <c r="O24" s="318">
        <v>11.78</v>
      </c>
      <c r="P24" s="315">
        <f t="shared" si="4"/>
        <v>349</v>
      </c>
      <c r="Q24" s="133"/>
      <c r="R24" s="133"/>
      <c r="S24" s="133"/>
      <c r="T24" s="133"/>
      <c r="U24" s="104" t="s">
        <v>6</v>
      </c>
      <c r="V24" s="104"/>
      <c r="Y24" s="158"/>
      <c r="Z24" s="159"/>
    </row>
    <row r="25" spans="1:26" ht="12.75" customHeight="1">
      <c r="A25" s="306" t="s">
        <v>21</v>
      </c>
      <c r="B25" s="307">
        <f t="shared" si="0"/>
        <v>698</v>
      </c>
      <c r="C25" s="375" t="s">
        <v>2045</v>
      </c>
      <c r="D25" s="365">
        <v>2004</v>
      </c>
      <c r="E25" s="309" t="s">
        <v>2046</v>
      </c>
      <c r="F25" s="319">
        <v>9.8</v>
      </c>
      <c r="G25" s="308">
        <f t="shared" si="1"/>
        <v>151</v>
      </c>
      <c r="H25" s="318">
        <v>3.44</v>
      </c>
      <c r="I25" s="315">
        <f t="shared" si="2"/>
        <v>122</v>
      </c>
      <c r="J25" s="318">
        <v>34.15</v>
      </c>
      <c r="K25" s="315">
        <f t="shared" si="3"/>
        <v>176</v>
      </c>
      <c r="L25" s="315"/>
      <c r="M25" s="315"/>
      <c r="N25" s="315" t="s">
        <v>1</v>
      </c>
      <c r="O25" s="318">
        <v>20.48</v>
      </c>
      <c r="P25" s="315">
        <f t="shared" si="4"/>
        <v>249</v>
      </c>
      <c r="Q25" s="133"/>
      <c r="R25" s="133"/>
      <c r="S25" s="133"/>
      <c r="T25" s="133"/>
      <c r="U25" s="104" t="s">
        <v>5</v>
      </c>
      <c r="V25" s="104"/>
      <c r="Y25" s="158"/>
      <c r="Z25" s="159"/>
    </row>
    <row r="26" spans="1:26" ht="12.75" customHeight="1">
      <c r="A26" s="306" t="s">
        <v>22</v>
      </c>
      <c r="B26" s="307">
        <f t="shared" si="0"/>
        <v>697</v>
      </c>
      <c r="C26" s="375" t="s">
        <v>325</v>
      </c>
      <c r="D26" s="365">
        <v>2006</v>
      </c>
      <c r="E26" s="309" t="s">
        <v>175</v>
      </c>
      <c r="F26" s="319">
        <v>10.41</v>
      </c>
      <c r="G26" s="308">
        <f t="shared" si="1"/>
        <v>67</v>
      </c>
      <c r="H26" s="318">
        <v>3.39</v>
      </c>
      <c r="I26" s="315">
        <f t="shared" si="2"/>
        <v>115</v>
      </c>
      <c r="J26" s="318">
        <v>25.9</v>
      </c>
      <c r="K26" s="315">
        <f t="shared" si="3"/>
        <v>111</v>
      </c>
      <c r="L26" s="315"/>
      <c r="M26" s="315"/>
      <c r="N26" s="315" t="s">
        <v>1</v>
      </c>
      <c r="O26" s="318">
        <v>7.5</v>
      </c>
      <c r="P26" s="315">
        <f t="shared" si="4"/>
        <v>404</v>
      </c>
      <c r="Q26" s="133"/>
      <c r="R26" s="133"/>
      <c r="S26" s="133"/>
      <c r="T26" s="133"/>
      <c r="U26" s="104" t="s">
        <v>4</v>
      </c>
      <c r="V26" s="104"/>
      <c r="Y26" s="105"/>
      <c r="Z26" s="159"/>
    </row>
    <row r="27" spans="1:26" ht="12.75">
      <c r="A27" s="306" t="s">
        <v>23</v>
      </c>
      <c r="B27" s="307">
        <f t="shared" si="0"/>
        <v>696</v>
      </c>
      <c r="C27" s="375" t="s">
        <v>161</v>
      </c>
      <c r="D27" s="365">
        <v>2005</v>
      </c>
      <c r="E27" s="309" t="s">
        <v>2041</v>
      </c>
      <c r="F27" s="319">
        <v>9.95</v>
      </c>
      <c r="G27" s="308">
        <f t="shared" si="1"/>
        <v>128</v>
      </c>
      <c r="H27" s="318">
        <v>3.59</v>
      </c>
      <c r="I27" s="315">
        <f t="shared" si="2"/>
        <v>143</v>
      </c>
      <c r="J27" s="318">
        <v>27.33</v>
      </c>
      <c r="K27" s="315">
        <f t="shared" si="3"/>
        <v>122</v>
      </c>
      <c r="L27" s="315"/>
      <c r="M27" s="315"/>
      <c r="N27" s="315" t="s">
        <v>1</v>
      </c>
      <c r="O27" s="318">
        <v>15.66</v>
      </c>
      <c r="P27" s="315">
        <f t="shared" si="4"/>
        <v>303</v>
      </c>
      <c r="Q27" s="133"/>
      <c r="R27" s="133"/>
      <c r="S27" s="133"/>
      <c r="T27" s="133"/>
      <c r="U27" s="104" t="s">
        <v>3</v>
      </c>
      <c r="V27" s="104"/>
      <c r="Y27" s="158"/>
      <c r="Z27" s="159"/>
    </row>
    <row r="28" spans="1:26" ht="12.75" customHeight="1">
      <c r="A28" s="306" t="s">
        <v>24</v>
      </c>
      <c r="B28" s="307">
        <f t="shared" si="0"/>
        <v>689</v>
      </c>
      <c r="C28" s="374" t="s">
        <v>364</v>
      </c>
      <c r="D28" s="365">
        <v>2004</v>
      </c>
      <c r="E28" s="322" t="s">
        <v>2043</v>
      </c>
      <c r="F28" s="319">
        <v>9.96</v>
      </c>
      <c r="G28" s="308">
        <f t="shared" si="1"/>
        <v>126</v>
      </c>
      <c r="H28" s="318">
        <v>3.31</v>
      </c>
      <c r="I28" s="315">
        <f t="shared" si="2"/>
        <v>104</v>
      </c>
      <c r="J28" s="318">
        <v>29.13</v>
      </c>
      <c r="K28" s="315">
        <f t="shared" si="3"/>
        <v>136</v>
      </c>
      <c r="L28" s="315"/>
      <c r="M28" s="315"/>
      <c r="N28" s="315" t="s">
        <v>1</v>
      </c>
      <c r="O28" s="318">
        <v>13.94</v>
      </c>
      <c r="P28" s="315">
        <f t="shared" si="4"/>
        <v>323</v>
      </c>
      <c r="Q28" s="133"/>
      <c r="R28" s="133"/>
      <c r="S28" s="133"/>
      <c r="T28" s="133"/>
      <c r="U28" s="104" t="s">
        <v>2</v>
      </c>
      <c r="V28" s="104"/>
      <c r="Y28" s="158"/>
      <c r="Z28" s="159"/>
    </row>
    <row r="29" spans="1:26" ht="12.75" customHeight="1">
      <c r="A29" s="306" t="s">
        <v>25</v>
      </c>
      <c r="B29" s="307">
        <f t="shared" si="0"/>
        <v>678</v>
      </c>
      <c r="C29" s="375" t="s">
        <v>682</v>
      </c>
      <c r="D29" s="365">
        <v>2005</v>
      </c>
      <c r="E29" s="309" t="s">
        <v>1303</v>
      </c>
      <c r="F29" s="319">
        <v>9.98</v>
      </c>
      <c r="G29" s="308">
        <f t="shared" si="1"/>
        <v>123</v>
      </c>
      <c r="H29" s="318">
        <v>3.47</v>
      </c>
      <c r="I29" s="315">
        <f t="shared" si="2"/>
        <v>126</v>
      </c>
      <c r="J29" s="318">
        <v>26.77</v>
      </c>
      <c r="K29" s="315">
        <f t="shared" si="3"/>
        <v>118</v>
      </c>
      <c r="L29" s="315"/>
      <c r="M29" s="315"/>
      <c r="N29" s="315" t="s">
        <v>1</v>
      </c>
      <c r="O29" s="318">
        <v>14.97</v>
      </c>
      <c r="P29" s="315">
        <f t="shared" si="4"/>
        <v>311</v>
      </c>
      <c r="Q29" s="133"/>
      <c r="R29" s="133"/>
      <c r="S29" s="133"/>
      <c r="T29" s="133"/>
      <c r="U29" s="104" t="s">
        <v>1</v>
      </c>
      <c r="V29" s="104"/>
      <c r="Y29" s="158"/>
      <c r="Z29" s="159"/>
    </row>
    <row r="30" spans="1:26" ht="12.75" customHeight="1">
      <c r="A30" s="306" t="s">
        <v>26</v>
      </c>
      <c r="B30" s="307">
        <f t="shared" si="0"/>
        <v>669</v>
      </c>
      <c r="C30" s="374" t="s">
        <v>413</v>
      </c>
      <c r="D30" s="365">
        <v>2005</v>
      </c>
      <c r="E30" s="322" t="s">
        <v>2043</v>
      </c>
      <c r="F30" s="319">
        <v>10.21</v>
      </c>
      <c r="G30" s="308">
        <f t="shared" si="1"/>
        <v>91</v>
      </c>
      <c r="H30" s="318">
        <v>3.65</v>
      </c>
      <c r="I30" s="315">
        <f t="shared" si="2"/>
        <v>152</v>
      </c>
      <c r="J30" s="321">
        <v>38.9</v>
      </c>
      <c r="K30" s="315">
        <f t="shared" si="3"/>
        <v>215</v>
      </c>
      <c r="L30" s="315"/>
      <c r="M30" s="315"/>
      <c r="N30" s="315" t="s">
        <v>1</v>
      </c>
      <c r="O30" s="318">
        <v>24.22</v>
      </c>
      <c r="P30" s="315">
        <f t="shared" si="4"/>
        <v>211</v>
      </c>
      <c r="Q30" s="133"/>
      <c r="R30" s="133"/>
      <c r="S30" s="133"/>
      <c r="T30" s="133"/>
      <c r="U30" s="104" t="s">
        <v>49</v>
      </c>
      <c r="V30" s="104"/>
      <c r="Y30" s="158"/>
      <c r="Z30" s="159"/>
    </row>
    <row r="31" spans="1:26" ht="12.75" customHeight="1">
      <c r="A31" s="306" t="s">
        <v>27</v>
      </c>
      <c r="B31" s="307">
        <f t="shared" si="0"/>
        <v>660</v>
      </c>
      <c r="C31" s="375" t="s">
        <v>68</v>
      </c>
      <c r="D31" s="365">
        <v>2004</v>
      </c>
      <c r="E31" s="309" t="s">
        <v>2041</v>
      </c>
      <c r="F31" s="319">
        <v>9.7</v>
      </c>
      <c r="G31" s="308">
        <f t="shared" si="1"/>
        <v>168</v>
      </c>
      <c r="H31" s="318">
        <v>3.85</v>
      </c>
      <c r="I31" s="315">
        <f t="shared" si="2"/>
        <v>182</v>
      </c>
      <c r="J31" s="318">
        <v>29.72</v>
      </c>
      <c r="K31" s="315">
        <f t="shared" si="3"/>
        <v>141</v>
      </c>
      <c r="L31" s="315"/>
      <c r="M31" s="315"/>
      <c r="N31" s="315" t="s">
        <v>1</v>
      </c>
      <c r="O31" s="318">
        <v>28.77</v>
      </c>
      <c r="P31" s="315">
        <f t="shared" si="4"/>
        <v>169</v>
      </c>
      <c r="Q31" s="133"/>
      <c r="R31" s="133"/>
      <c r="S31" s="133"/>
      <c r="T31" s="133"/>
      <c r="V31" s="104"/>
      <c r="Y31" s="158"/>
      <c r="Z31" s="159"/>
    </row>
    <row r="32" spans="1:26" ht="12.75" customHeight="1">
      <c r="A32" s="306" t="s">
        <v>28</v>
      </c>
      <c r="B32" s="307">
        <f t="shared" si="0"/>
        <v>641</v>
      </c>
      <c r="C32" s="375" t="s">
        <v>55</v>
      </c>
      <c r="D32" s="365">
        <v>2005</v>
      </c>
      <c r="E32" s="309" t="s">
        <v>1265</v>
      </c>
      <c r="F32" s="319">
        <v>10.07</v>
      </c>
      <c r="G32" s="308">
        <f t="shared" si="1"/>
        <v>110</v>
      </c>
      <c r="H32" s="318">
        <v>3.42</v>
      </c>
      <c r="I32" s="315">
        <f t="shared" si="2"/>
        <v>119</v>
      </c>
      <c r="J32" s="318">
        <v>28.45</v>
      </c>
      <c r="K32" s="315">
        <f t="shared" si="3"/>
        <v>131</v>
      </c>
      <c r="L32" s="315"/>
      <c r="M32" s="315"/>
      <c r="N32" s="315" t="s">
        <v>1</v>
      </c>
      <c r="O32" s="318">
        <v>17.54</v>
      </c>
      <c r="P32" s="315">
        <f t="shared" si="4"/>
        <v>281</v>
      </c>
      <c r="Q32" s="133"/>
      <c r="R32" s="133"/>
      <c r="S32" s="133"/>
      <c r="T32" s="133"/>
      <c r="U32" s="104"/>
      <c r="V32" s="104"/>
      <c r="Y32" s="158"/>
      <c r="Z32" s="159"/>
    </row>
    <row r="33" spans="1:26" ht="12.75" customHeight="1">
      <c r="A33" s="306" t="s">
        <v>31</v>
      </c>
      <c r="B33" s="307">
        <f t="shared" si="0"/>
        <v>634</v>
      </c>
      <c r="C33" s="375" t="s">
        <v>320</v>
      </c>
      <c r="D33" s="365">
        <v>2006</v>
      </c>
      <c r="E33" s="309" t="s">
        <v>2044</v>
      </c>
      <c r="F33" s="319">
        <v>10.74</v>
      </c>
      <c r="G33" s="308">
        <f t="shared" si="1"/>
        <v>35</v>
      </c>
      <c r="H33" s="318">
        <v>3.2</v>
      </c>
      <c r="I33" s="315">
        <f t="shared" si="2"/>
        <v>90</v>
      </c>
      <c r="J33" s="318">
        <v>18.6</v>
      </c>
      <c r="K33" s="315">
        <f t="shared" si="3"/>
        <v>56</v>
      </c>
      <c r="L33" s="315"/>
      <c r="M33" s="315"/>
      <c r="N33" s="315" t="s">
        <v>1</v>
      </c>
      <c r="O33" s="318">
        <v>3.92</v>
      </c>
      <c r="P33" s="315">
        <f t="shared" si="4"/>
        <v>453</v>
      </c>
      <c r="Q33" s="133"/>
      <c r="R33" s="133"/>
      <c r="S33" s="133"/>
      <c r="T33" s="133"/>
      <c r="U33" s="104"/>
      <c r="V33" s="104"/>
      <c r="Y33" s="158"/>
      <c r="Z33" s="159"/>
    </row>
    <row r="34" spans="1:26" ht="12.75" customHeight="1">
      <c r="A34" s="306" t="s">
        <v>32</v>
      </c>
      <c r="B34" s="307">
        <f t="shared" si="0"/>
        <v>623</v>
      </c>
      <c r="C34" s="374" t="s">
        <v>380</v>
      </c>
      <c r="D34" s="366">
        <v>2006</v>
      </c>
      <c r="E34" s="322" t="s">
        <v>2043</v>
      </c>
      <c r="F34" s="326">
        <v>10.91</v>
      </c>
      <c r="G34" s="308">
        <f t="shared" si="1"/>
        <v>22</v>
      </c>
      <c r="H34" s="318">
        <v>3.29</v>
      </c>
      <c r="I34" s="315">
        <f t="shared" si="2"/>
        <v>102</v>
      </c>
      <c r="J34" s="318">
        <v>29.45</v>
      </c>
      <c r="K34" s="315">
        <f t="shared" si="3"/>
        <v>139</v>
      </c>
      <c r="L34" s="315"/>
      <c r="M34" s="315"/>
      <c r="N34" s="315" t="s">
        <v>1</v>
      </c>
      <c r="O34" s="318">
        <v>10.92</v>
      </c>
      <c r="P34" s="315">
        <f t="shared" si="4"/>
        <v>360</v>
      </c>
      <c r="Q34" s="133"/>
      <c r="R34" s="133"/>
      <c r="S34" s="133"/>
      <c r="T34" s="133"/>
      <c r="U34" s="104"/>
      <c r="V34" s="104"/>
      <c r="Y34" s="158"/>
      <c r="Z34" s="159"/>
    </row>
    <row r="35" spans="1:26" ht="12.75" customHeight="1">
      <c r="A35" s="306" t="s">
        <v>33</v>
      </c>
      <c r="B35" s="307">
        <f t="shared" si="0"/>
        <v>601</v>
      </c>
      <c r="C35" s="375" t="s">
        <v>162</v>
      </c>
      <c r="D35" s="365">
        <v>2005</v>
      </c>
      <c r="E35" s="309" t="s">
        <v>2041</v>
      </c>
      <c r="F35" s="319">
        <v>10.54</v>
      </c>
      <c r="G35" s="308">
        <f t="shared" si="1"/>
        <v>53</v>
      </c>
      <c r="H35" s="318">
        <v>3.4</v>
      </c>
      <c r="I35" s="315">
        <f t="shared" si="2"/>
        <v>116</v>
      </c>
      <c r="J35" s="318">
        <v>18.37</v>
      </c>
      <c r="K35" s="315">
        <f t="shared" si="3"/>
        <v>55</v>
      </c>
      <c r="L35" s="315"/>
      <c r="M35" s="315"/>
      <c r="N35" s="315" t="s">
        <v>1</v>
      </c>
      <c r="O35" s="318">
        <v>9.53</v>
      </c>
      <c r="P35" s="315">
        <f t="shared" si="4"/>
        <v>377</v>
      </c>
      <c r="Q35" s="133"/>
      <c r="R35" s="133"/>
      <c r="S35" s="133"/>
      <c r="T35" s="133"/>
      <c r="U35" s="104"/>
      <c r="V35" s="104"/>
      <c r="Y35" s="105"/>
      <c r="Z35" s="159"/>
    </row>
    <row r="36" spans="1:25" ht="12.75" customHeight="1">
      <c r="A36" s="306" t="s">
        <v>34</v>
      </c>
      <c r="B36" s="307">
        <f t="shared" si="0"/>
        <v>599</v>
      </c>
      <c r="C36" s="375" t="s">
        <v>623</v>
      </c>
      <c r="D36" s="365">
        <v>2005</v>
      </c>
      <c r="E36" s="309" t="s">
        <v>2047</v>
      </c>
      <c r="F36" s="319">
        <v>10.23</v>
      </c>
      <c r="G36" s="308">
        <f t="shared" si="1"/>
        <v>89</v>
      </c>
      <c r="H36" s="318">
        <v>3.22</v>
      </c>
      <c r="I36" s="315">
        <f t="shared" si="2"/>
        <v>93</v>
      </c>
      <c r="J36" s="318">
        <v>20.15</v>
      </c>
      <c r="K36" s="315">
        <f t="shared" si="3"/>
        <v>68</v>
      </c>
      <c r="L36" s="315"/>
      <c r="M36" s="315"/>
      <c r="N36" s="315" t="s">
        <v>1</v>
      </c>
      <c r="O36" s="318">
        <v>11.82</v>
      </c>
      <c r="P36" s="315">
        <f t="shared" si="4"/>
        <v>349</v>
      </c>
      <c r="Q36" s="133"/>
      <c r="R36" s="133"/>
      <c r="S36" s="133"/>
      <c r="T36" s="133"/>
      <c r="U36" s="104"/>
      <c r="V36" s="104"/>
      <c r="Y36" s="104"/>
    </row>
    <row r="37" spans="1:25" ht="12.75" customHeight="1">
      <c r="A37" s="306" t="s">
        <v>35</v>
      </c>
      <c r="B37" s="307">
        <f t="shared" si="0"/>
        <v>585</v>
      </c>
      <c r="C37" s="374" t="s">
        <v>357</v>
      </c>
      <c r="D37" s="365">
        <v>2006</v>
      </c>
      <c r="E37" s="322" t="s">
        <v>2043</v>
      </c>
      <c r="F37" s="319">
        <v>10.25</v>
      </c>
      <c r="G37" s="308">
        <f t="shared" si="1"/>
        <v>86</v>
      </c>
      <c r="H37" s="318">
        <v>3.3</v>
      </c>
      <c r="I37" s="315">
        <f t="shared" si="2"/>
        <v>103</v>
      </c>
      <c r="J37" s="318">
        <v>22.97</v>
      </c>
      <c r="K37" s="315">
        <f t="shared" si="3"/>
        <v>89</v>
      </c>
      <c r="L37" s="315"/>
      <c r="M37" s="315"/>
      <c r="N37" s="315" t="s">
        <v>1</v>
      </c>
      <c r="O37" s="318">
        <v>15.28</v>
      </c>
      <c r="P37" s="315">
        <f t="shared" si="4"/>
        <v>307</v>
      </c>
      <c r="Q37" s="133"/>
      <c r="R37" s="133"/>
      <c r="S37" s="133"/>
      <c r="T37" s="133"/>
      <c r="U37" s="104"/>
      <c r="V37" s="104"/>
      <c r="Y37" s="104"/>
    </row>
    <row r="38" spans="1:25" ht="12.75">
      <c r="A38" s="306" t="s">
        <v>45</v>
      </c>
      <c r="B38" s="307">
        <f t="shared" si="0"/>
        <v>571</v>
      </c>
      <c r="C38" s="374" t="s">
        <v>514</v>
      </c>
      <c r="D38" s="365">
        <v>2004</v>
      </c>
      <c r="E38" s="322" t="s">
        <v>2043</v>
      </c>
      <c r="F38" s="319">
        <v>9.84</v>
      </c>
      <c r="G38" s="308">
        <f t="shared" si="1"/>
        <v>145</v>
      </c>
      <c r="H38" s="318">
        <v>3.77</v>
      </c>
      <c r="I38" s="315">
        <f t="shared" si="2"/>
        <v>170</v>
      </c>
      <c r="J38" s="318">
        <v>26.2</v>
      </c>
      <c r="K38" s="315">
        <f t="shared" si="3"/>
        <v>114</v>
      </c>
      <c r="L38" s="315"/>
      <c r="M38" s="315"/>
      <c r="N38" s="315" t="s">
        <v>1</v>
      </c>
      <c r="O38" s="318">
        <v>32</v>
      </c>
      <c r="P38" s="315">
        <f t="shared" si="4"/>
        <v>142</v>
      </c>
      <c r="Q38" s="164"/>
      <c r="R38" s="164"/>
      <c r="S38" s="164"/>
      <c r="T38" s="133"/>
      <c r="U38" s="104"/>
      <c r="V38" s="104"/>
      <c r="Y38" s="104"/>
    </row>
    <row r="39" spans="1:25" ht="12.75" customHeight="1">
      <c r="A39" s="306" t="s">
        <v>50</v>
      </c>
      <c r="B39" s="307">
        <f t="shared" si="0"/>
        <v>567</v>
      </c>
      <c r="C39" s="374" t="s">
        <v>382</v>
      </c>
      <c r="D39" s="365">
        <v>2005</v>
      </c>
      <c r="E39" s="322" t="s">
        <v>2043</v>
      </c>
      <c r="F39" s="319">
        <v>10.33</v>
      </c>
      <c r="G39" s="308">
        <f t="shared" si="1"/>
        <v>77</v>
      </c>
      <c r="H39" s="318">
        <v>3.63</v>
      </c>
      <c r="I39" s="315">
        <f t="shared" si="2"/>
        <v>149</v>
      </c>
      <c r="J39" s="318">
        <v>21.1</v>
      </c>
      <c r="K39" s="315">
        <f t="shared" si="3"/>
        <v>75</v>
      </c>
      <c r="L39" s="315"/>
      <c r="M39" s="315"/>
      <c r="N39" s="315" t="s">
        <v>1</v>
      </c>
      <c r="O39" s="318">
        <v>18.93</v>
      </c>
      <c r="P39" s="315">
        <f t="shared" si="4"/>
        <v>266</v>
      </c>
      <c r="Q39" s="133"/>
      <c r="R39" s="133"/>
      <c r="S39" s="133"/>
      <c r="T39" s="133"/>
      <c r="U39" s="104"/>
      <c r="V39" s="104"/>
      <c r="W39" s="104"/>
      <c r="X39" s="104"/>
      <c r="Y39" s="104"/>
    </row>
    <row r="40" spans="1:25" ht="12.75" customHeight="1">
      <c r="A40" s="306" t="s">
        <v>72</v>
      </c>
      <c r="B40" s="307">
        <f t="shared" si="0"/>
        <v>560</v>
      </c>
      <c r="C40" s="374" t="s">
        <v>355</v>
      </c>
      <c r="D40" s="365">
        <v>2006</v>
      </c>
      <c r="E40" s="322" t="s">
        <v>2043</v>
      </c>
      <c r="F40" s="319">
        <v>10.71</v>
      </c>
      <c r="G40" s="308">
        <f t="shared" si="1"/>
        <v>37</v>
      </c>
      <c r="H40" s="318">
        <v>3.24</v>
      </c>
      <c r="I40" s="315">
        <f t="shared" si="2"/>
        <v>95</v>
      </c>
      <c r="J40" s="318">
        <v>26.66</v>
      </c>
      <c r="K40" s="315">
        <f t="shared" si="3"/>
        <v>117</v>
      </c>
      <c r="L40" s="315"/>
      <c r="M40" s="315"/>
      <c r="N40" s="315" t="s">
        <v>1</v>
      </c>
      <c r="O40" s="318">
        <v>14.91</v>
      </c>
      <c r="P40" s="315">
        <f t="shared" si="4"/>
        <v>311</v>
      </c>
      <c r="Q40" s="133"/>
      <c r="R40" s="133"/>
      <c r="S40" s="133"/>
      <c r="T40" s="133"/>
      <c r="U40" s="104"/>
      <c r="V40" s="104"/>
      <c r="W40" s="104"/>
      <c r="X40" s="104"/>
      <c r="Y40" s="104"/>
    </row>
    <row r="41" spans="1:25" ht="12.75" customHeight="1">
      <c r="A41" s="306" t="s">
        <v>73</v>
      </c>
      <c r="B41" s="307">
        <f t="shared" si="0"/>
        <v>550</v>
      </c>
      <c r="C41" s="375" t="s">
        <v>2048</v>
      </c>
      <c r="D41" s="365">
        <v>2005</v>
      </c>
      <c r="E41" s="316" t="s">
        <v>2042</v>
      </c>
      <c r="F41" s="319">
        <v>10.17</v>
      </c>
      <c r="G41" s="308">
        <f t="shared" si="1"/>
        <v>97</v>
      </c>
      <c r="H41" s="318">
        <v>3.69</v>
      </c>
      <c r="I41" s="315">
        <f t="shared" si="2"/>
        <v>158</v>
      </c>
      <c r="J41" s="318">
        <v>25.32</v>
      </c>
      <c r="K41" s="315">
        <f t="shared" si="3"/>
        <v>107</v>
      </c>
      <c r="L41" s="315"/>
      <c r="M41" s="315"/>
      <c r="N41" s="315" t="s">
        <v>1</v>
      </c>
      <c r="O41" s="318">
        <v>26.64</v>
      </c>
      <c r="P41" s="315">
        <f t="shared" si="4"/>
        <v>188</v>
      </c>
      <c r="Q41" s="133"/>
      <c r="R41" s="133"/>
      <c r="S41" s="133"/>
      <c r="T41" s="133"/>
      <c r="U41" s="104"/>
      <c r="V41" s="104"/>
      <c r="W41" s="104"/>
      <c r="X41" s="104"/>
      <c r="Y41" s="104"/>
    </row>
    <row r="42" spans="1:25" ht="12.75" customHeight="1">
      <c r="A42" s="306" t="s">
        <v>74</v>
      </c>
      <c r="B42" s="307">
        <f t="shared" si="0"/>
        <v>534</v>
      </c>
      <c r="C42" s="375" t="s">
        <v>148</v>
      </c>
      <c r="D42" s="365">
        <v>2005</v>
      </c>
      <c r="E42" s="309" t="s">
        <v>175</v>
      </c>
      <c r="F42" s="319">
        <v>10.45</v>
      </c>
      <c r="G42" s="308">
        <f t="shared" si="1"/>
        <v>63</v>
      </c>
      <c r="H42" s="318">
        <v>3.04</v>
      </c>
      <c r="I42" s="315">
        <f t="shared" si="2"/>
        <v>70</v>
      </c>
      <c r="J42" s="318">
        <v>27.6</v>
      </c>
      <c r="K42" s="315">
        <f t="shared" si="3"/>
        <v>124</v>
      </c>
      <c r="L42" s="315"/>
      <c r="M42" s="315"/>
      <c r="N42" s="315" t="s">
        <v>1</v>
      </c>
      <c r="O42" s="318">
        <v>17.93</v>
      </c>
      <c r="P42" s="315">
        <f t="shared" si="4"/>
        <v>277</v>
      </c>
      <c r="Q42" s="133"/>
      <c r="R42" s="133"/>
      <c r="S42" s="133"/>
      <c r="T42" s="133"/>
      <c r="U42" s="104"/>
      <c r="V42" s="104"/>
      <c r="W42" s="104"/>
      <c r="X42" s="104"/>
      <c r="Y42" s="104"/>
    </row>
    <row r="43" spans="1:25" ht="12.75" customHeight="1">
      <c r="A43" s="306" t="s">
        <v>75</v>
      </c>
      <c r="B43" s="307">
        <f t="shared" si="0"/>
        <v>509</v>
      </c>
      <c r="C43" s="375" t="s">
        <v>57</v>
      </c>
      <c r="D43" s="365">
        <v>2005</v>
      </c>
      <c r="E43" s="309" t="s">
        <v>2047</v>
      </c>
      <c r="F43" s="319">
        <v>10.53</v>
      </c>
      <c r="G43" s="308">
        <f t="shared" si="1"/>
        <v>54</v>
      </c>
      <c r="H43" s="318">
        <v>3.24</v>
      </c>
      <c r="I43" s="315">
        <f t="shared" si="2"/>
        <v>95</v>
      </c>
      <c r="J43" s="318">
        <v>29.3</v>
      </c>
      <c r="K43" s="315">
        <f t="shared" si="3"/>
        <v>138</v>
      </c>
      <c r="L43" s="315"/>
      <c r="M43" s="315"/>
      <c r="N43" s="315" t="s">
        <v>1</v>
      </c>
      <c r="O43" s="318">
        <v>23.18</v>
      </c>
      <c r="P43" s="315">
        <f t="shared" si="4"/>
        <v>222</v>
      </c>
      <c r="Q43" s="133"/>
      <c r="R43" s="133"/>
      <c r="S43" s="133"/>
      <c r="T43" s="133"/>
      <c r="U43" s="104"/>
      <c r="V43" s="104"/>
      <c r="W43" s="104"/>
      <c r="X43" s="104"/>
      <c r="Y43" s="104"/>
    </row>
    <row r="44" spans="1:25" ht="12.75" customHeight="1">
      <c r="A44" s="306" t="s">
        <v>76</v>
      </c>
      <c r="B44" s="307">
        <f t="shared" si="0"/>
        <v>485</v>
      </c>
      <c r="C44" s="375" t="s">
        <v>372</v>
      </c>
      <c r="D44" s="365">
        <v>2006</v>
      </c>
      <c r="E44" s="309" t="s">
        <v>174</v>
      </c>
      <c r="F44" s="319">
        <v>10.36</v>
      </c>
      <c r="G44" s="308">
        <f t="shared" si="1"/>
        <v>73</v>
      </c>
      <c r="H44" s="318">
        <v>3.39</v>
      </c>
      <c r="I44" s="315">
        <f t="shared" si="2"/>
        <v>115</v>
      </c>
      <c r="J44" s="318">
        <v>21.7</v>
      </c>
      <c r="K44" s="315">
        <f t="shared" si="3"/>
        <v>79</v>
      </c>
      <c r="L44" s="315"/>
      <c r="M44" s="315"/>
      <c r="N44" s="315" t="s">
        <v>1</v>
      </c>
      <c r="O44" s="318">
        <v>23.55</v>
      </c>
      <c r="P44" s="315">
        <f t="shared" si="4"/>
        <v>218</v>
      </c>
      <c r="Q44" s="133"/>
      <c r="R44" s="133"/>
      <c r="S44" s="133"/>
      <c r="T44" s="133"/>
      <c r="U44" s="104"/>
      <c r="V44" s="104"/>
      <c r="W44" s="104"/>
      <c r="X44" s="104"/>
      <c r="Y44" s="104"/>
    </row>
    <row r="45" spans="1:25" ht="12.75" customHeight="1">
      <c r="A45" s="306" t="s">
        <v>77</v>
      </c>
      <c r="B45" s="307">
        <f t="shared" si="0"/>
        <v>462</v>
      </c>
      <c r="C45" s="375" t="s">
        <v>722</v>
      </c>
      <c r="D45" s="365">
        <v>2006</v>
      </c>
      <c r="E45" s="309" t="s">
        <v>2047</v>
      </c>
      <c r="F45" s="319">
        <v>10.44</v>
      </c>
      <c r="G45" s="308">
        <f t="shared" si="1"/>
        <v>64</v>
      </c>
      <c r="H45" s="318">
        <v>2.95</v>
      </c>
      <c r="I45" s="315">
        <f t="shared" si="2"/>
        <v>60</v>
      </c>
      <c r="J45" s="318">
        <v>19.4</v>
      </c>
      <c r="K45" s="315">
        <f t="shared" si="3"/>
        <v>62</v>
      </c>
      <c r="L45" s="315"/>
      <c r="M45" s="315"/>
      <c r="N45" s="315" t="s">
        <v>1</v>
      </c>
      <c r="O45" s="318">
        <v>18.07</v>
      </c>
      <c r="P45" s="315">
        <f t="shared" si="4"/>
        <v>276</v>
      </c>
      <c r="Q45" s="133"/>
      <c r="R45" s="133"/>
      <c r="S45" s="133"/>
      <c r="T45" s="133"/>
      <c r="U45" s="104"/>
      <c r="V45" s="104"/>
      <c r="W45" s="104"/>
      <c r="X45" s="104"/>
      <c r="Y45" s="104"/>
    </row>
    <row r="46" spans="1:25" ht="12.75" customHeight="1">
      <c r="A46" s="306" t="s">
        <v>78</v>
      </c>
      <c r="B46" s="307">
        <f t="shared" si="0"/>
        <v>457</v>
      </c>
      <c r="C46" s="375" t="s">
        <v>1485</v>
      </c>
      <c r="D46" s="365">
        <v>2005</v>
      </c>
      <c r="E46" s="309" t="s">
        <v>2047</v>
      </c>
      <c r="F46" s="319">
        <v>10.27</v>
      </c>
      <c r="G46" s="308">
        <f t="shared" si="1"/>
        <v>84</v>
      </c>
      <c r="H46" s="318">
        <v>3.25</v>
      </c>
      <c r="I46" s="315">
        <f t="shared" si="2"/>
        <v>96</v>
      </c>
      <c r="J46" s="318">
        <v>27.05</v>
      </c>
      <c r="K46" s="315">
        <f t="shared" si="3"/>
        <v>120</v>
      </c>
      <c r="L46" s="315"/>
      <c r="M46" s="315"/>
      <c r="N46" s="315" t="s">
        <v>1</v>
      </c>
      <c r="O46" s="318">
        <v>30.23</v>
      </c>
      <c r="P46" s="315">
        <f t="shared" si="4"/>
        <v>157</v>
      </c>
      <c r="Q46" s="133"/>
      <c r="R46" s="133"/>
      <c r="S46" s="133"/>
      <c r="T46" s="133"/>
      <c r="U46" s="104"/>
      <c r="V46" s="104"/>
      <c r="W46" s="104"/>
      <c r="X46" s="104"/>
      <c r="Y46" s="104"/>
    </row>
    <row r="47" spans="1:25" ht="12.75" customHeight="1">
      <c r="A47" s="306" t="s">
        <v>138</v>
      </c>
      <c r="B47" s="307">
        <f t="shared" si="0"/>
        <v>419</v>
      </c>
      <c r="C47" s="365" t="s">
        <v>415</v>
      </c>
      <c r="D47" s="367">
        <v>2004</v>
      </c>
      <c r="E47" s="322" t="s">
        <v>2043</v>
      </c>
      <c r="F47" s="319">
        <v>10.13</v>
      </c>
      <c r="G47" s="308">
        <f t="shared" si="1"/>
        <v>102</v>
      </c>
      <c r="H47" s="318">
        <v>3.3</v>
      </c>
      <c r="I47" s="315">
        <f t="shared" si="2"/>
        <v>103</v>
      </c>
      <c r="J47" s="318">
        <v>22</v>
      </c>
      <c r="K47" s="315">
        <f t="shared" si="3"/>
        <v>82</v>
      </c>
      <c r="L47" s="315"/>
      <c r="M47" s="315"/>
      <c r="N47" s="315" t="s">
        <v>1</v>
      </c>
      <c r="O47" s="318">
        <v>33.21</v>
      </c>
      <c r="P47" s="315">
        <f t="shared" si="4"/>
        <v>132</v>
      </c>
      <c r="Q47" s="133"/>
      <c r="R47" s="133"/>
      <c r="S47" s="133"/>
      <c r="T47" s="133"/>
      <c r="U47" s="104"/>
      <c r="V47" s="104"/>
      <c r="W47" s="104"/>
      <c r="X47" s="104"/>
      <c r="Y47" s="104"/>
    </row>
    <row r="48" spans="1:25" ht="12.75" customHeight="1">
      <c r="A48" s="306" t="s">
        <v>139</v>
      </c>
      <c r="B48" s="307">
        <f t="shared" si="0"/>
        <v>385</v>
      </c>
      <c r="C48" s="375" t="s">
        <v>2049</v>
      </c>
      <c r="D48" s="365">
        <v>2005</v>
      </c>
      <c r="E48" s="309" t="s">
        <v>1265</v>
      </c>
      <c r="F48" s="319">
        <v>10.15</v>
      </c>
      <c r="G48" s="308">
        <f t="shared" si="1"/>
        <v>99</v>
      </c>
      <c r="H48" s="318">
        <v>3.05</v>
      </c>
      <c r="I48" s="315">
        <f t="shared" si="2"/>
        <v>72</v>
      </c>
      <c r="J48" s="318">
        <v>21.25</v>
      </c>
      <c r="K48" s="315">
        <f t="shared" si="3"/>
        <v>76</v>
      </c>
      <c r="L48" s="315"/>
      <c r="M48" s="315"/>
      <c r="N48" s="315" t="s">
        <v>1</v>
      </c>
      <c r="O48" s="318">
        <v>32.47</v>
      </c>
      <c r="P48" s="315">
        <f t="shared" si="4"/>
        <v>138</v>
      </c>
      <c r="Q48" s="133"/>
      <c r="R48" s="133"/>
      <c r="S48" s="133"/>
      <c r="T48" s="133"/>
      <c r="U48" s="104"/>
      <c r="V48" s="104"/>
      <c r="W48" s="104"/>
      <c r="X48" s="104"/>
      <c r="Y48" s="104"/>
    </row>
    <row r="49" spans="1:25" ht="12.75">
      <c r="A49" s="306" t="s">
        <v>140</v>
      </c>
      <c r="B49" s="307">
        <f t="shared" si="0"/>
        <v>384</v>
      </c>
      <c r="C49" s="375" t="s">
        <v>370</v>
      </c>
      <c r="D49" s="365">
        <v>2006</v>
      </c>
      <c r="E49" s="309" t="s">
        <v>1303</v>
      </c>
      <c r="F49" s="319">
        <v>11.06</v>
      </c>
      <c r="G49" s="308">
        <f t="shared" si="1"/>
        <v>13</v>
      </c>
      <c r="H49" s="318">
        <v>2.96</v>
      </c>
      <c r="I49" s="315">
        <f t="shared" si="2"/>
        <v>61</v>
      </c>
      <c r="J49" s="318">
        <v>16.3</v>
      </c>
      <c r="K49" s="315">
        <f t="shared" si="3"/>
        <v>40</v>
      </c>
      <c r="L49" s="315"/>
      <c r="M49" s="315"/>
      <c r="N49" s="315" t="s">
        <v>1</v>
      </c>
      <c r="O49" s="318">
        <v>18.54</v>
      </c>
      <c r="P49" s="315">
        <f t="shared" si="4"/>
        <v>270</v>
      </c>
      <c r="Q49" s="133"/>
      <c r="R49" s="133"/>
      <c r="S49" s="133"/>
      <c r="T49" s="133"/>
      <c r="U49" s="104"/>
      <c r="V49" s="104"/>
      <c r="W49" s="104"/>
      <c r="X49" s="104"/>
      <c r="Y49" s="104"/>
    </row>
    <row r="50" spans="1:25" ht="12.75" customHeight="1">
      <c r="A50" s="306" t="s">
        <v>141</v>
      </c>
      <c r="B50" s="307">
        <f t="shared" si="0"/>
        <v>382</v>
      </c>
      <c r="C50" s="375" t="s">
        <v>2050</v>
      </c>
      <c r="D50" s="365">
        <v>2005</v>
      </c>
      <c r="E50" s="309" t="s">
        <v>1265</v>
      </c>
      <c r="F50" s="319">
        <v>10.31</v>
      </c>
      <c r="G50" s="308">
        <f t="shared" si="1"/>
        <v>79</v>
      </c>
      <c r="H50" s="318">
        <v>3.51</v>
      </c>
      <c r="I50" s="315">
        <f t="shared" si="2"/>
        <v>132</v>
      </c>
      <c r="J50" s="318">
        <v>18.75</v>
      </c>
      <c r="K50" s="315">
        <f t="shared" si="3"/>
        <v>57</v>
      </c>
      <c r="L50" s="315"/>
      <c r="M50" s="315"/>
      <c r="N50" s="315" t="s">
        <v>1</v>
      </c>
      <c r="O50" s="318">
        <v>35.66</v>
      </c>
      <c r="P50" s="315">
        <f t="shared" si="4"/>
        <v>114</v>
      </c>
      <c r="Q50" s="133"/>
      <c r="R50" s="133"/>
      <c r="S50" s="133"/>
      <c r="T50" s="133"/>
      <c r="U50" s="104"/>
      <c r="V50" s="104"/>
      <c r="W50" s="104"/>
      <c r="X50" s="104"/>
      <c r="Y50" s="104"/>
    </row>
    <row r="51" spans="1:25" ht="12.75" customHeight="1">
      <c r="A51" s="306" t="s">
        <v>142</v>
      </c>
      <c r="B51" s="307">
        <f t="shared" si="0"/>
        <v>319</v>
      </c>
      <c r="C51" s="375" t="s">
        <v>2051</v>
      </c>
      <c r="D51" s="365">
        <v>2005</v>
      </c>
      <c r="E51" s="309" t="s">
        <v>1265</v>
      </c>
      <c r="F51" s="319">
        <v>10.61</v>
      </c>
      <c r="G51" s="308">
        <f t="shared" si="1"/>
        <v>46</v>
      </c>
      <c r="H51" s="318">
        <v>3.1</v>
      </c>
      <c r="I51" s="315">
        <f t="shared" si="2"/>
        <v>78</v>
      </c>
      <c r="J51" s="318">
        <v>14.9</v>
      </c>
      <c r="K51" s="315">
        <f t="shared" si="3"/>
        <v>30</v>
      </c>
      <c r="L51" s="315"/>
      <c r="M51" s="315"/>
      <c r="N51" s="315" t="s">
        <v>1</v>
      </c>
      <c r="O51" s="318">
        <v>29.21</v>
      </c>
      <c r="P51" s="315">
        <f t="shared" si="4"/>
        <v>165</v>
      </c>
      <c r="Q51" s="133"/>
      <c r="R51" s="133"/>
      <c r="S51" s="133"/>
      <c r="T51" s="133"/>
      <c r="U51" s="104"/>
      <c r="V51" s="104"/>
      <c r="W51" s="104"/>
      <c r="X51" s="104"/>
      <c r="Y51" s="104"/>
    </row>
    <row r="52" spans="1:25" ht="12.75" customHeight="1">
      <c r="A52" s="306" t="s">
        <v>150</v>
      </c>
      <c r="B52" s="307">
        <f t="shared" si="0"/>
        <v>284</v>
      </c>
      <c r="C52" s="375" t="s">
        <v>59</v>
      </c>
      <c r="D52" s="365">
        <v>2005</v>
      </c>
      <c r="E52" s="309" t="s">
        <v>1303</v>
      </c>
      <c r="F52" s="319">
        <v>10.98</v>
      </c>
      <c r="G52" s="308">
        <f t="shared" si="1"/>
        <v>17</v>
      </c>
      <c r="H52" s="318">
        <v>2.66</v>
      </c>
      <c r="I52" s="315">
        <f t="shared" si="2"/>
        <v>30</v>
      </c>
      <c r="J52" s="318">
        <v>20.22</v>
      </c>
      <c r="K52" s="315">
        <f t="shared" si="3"/>
        <v>68</v>
      </c>
      <c r="L52" s="315"/>
      <c r="M52" s="315"/>
      <c r="N52" s="315" t="s">
        <v>1</v>
      </c>
      <c r="O52" s="318">
        <v>28.78</v>
      </c>
      <c r="P52" s="315">
        <f t="shared" si="4"/>
        <v>169</v>
      </c>
      <c r="Q52" s="133"/>
      <c r="R52" s="133"/>
      <c r="S52" s="133"/>
      <c r="T52" s="133"/>
      <c r="U52" s="104"/>
      <c r="V52" s="104"/>
      <c r="W52" s="104"/>
      <c r="X52" s="104"/>
      <c r="Y52" s="104"/>
    </row>
    <row r="53" spans="1:25" ht="12.75" customHeight="1">
      <c r="A53" s="306" t="s">
        <v>151</v>
      </c>
      <c r="B53" s="307">
        <f t="shared" si="0"/>
        <v>272</v>
      </c>
      <c r="C53" s="375" t="s">
        <v>727</v>
      </c>
      <c r="D53" s="365">
        <v>2004</v>
      </c>
      <c r="E53" s="309" t="s">
        <v>2046</v>
      </c>
      <c r="F53" s="319">
        <v>10.74</v>
      </c>
      <c r="G53" s="308">
        <f t="shared" si="1"/>
        <v>35</v>
      </c>
      <c r="H53" s="318">
        <v>2.53</v>
      </c>
      <c r="I53" s="315">
        <f t="shared" si="2"/>
        <v>19</v>
      </c>
      <c r="J53" s="318">
        <v>24.27</v>
      </c>
      <c r="K53" s="315">
        <f t="shared" si="3"/>
        <v>99</v>
      </c>
      <c r="L53" s="315"/>
      <c r="M53" s="315"/>
      <c r="N53" s="315" t="s">
        <v>1</v>
      </c>
      <c r="O53" s="318">
        <v>34.93</v>
      </c>
      <c r="P53" s="315">
        <f t="shared" si="4"/>
        <v>119</v>
      </c>
      <c r="Q53" s="133"/>
      <c r="R53" s="133"/>
      <c r="S53" s="133"/>
      <c r="T53" s="133"/>
      <c r="U53" s="104"/>
      <c r="V53" s="104"/>
      <c r="W53" s="104"/>
      <c r="X53" s="104"/>
      <c r="Y53" s="104"/>
    </row>
    <row r="54" spans="1:25" ht="12.75" customHeight="1">
      <c r="A54" s="306" t="s">
        <v>152</v>
      </c>
      <c r="B54" s="307">
        <f t="shared" si="0"/>
        <v>208</v>
      </c>
      <c r="C54" s="375" t="s">
        <v>2052</v>
      </c>
      <c r="D54" s="365">
        <v>2005</v>
      </c>
      <c r="E54" s="309" t="s">
        <v>2046</v>
      </c>
      <c r="F54" s="319">
        <v>11.58</v>
      </c>
      <c r="G54" s="308">
        <v>0</v>
      </c>
      <c r="H54" s="318">
        <v>2.61</v>
      </c>
      <c r="I54" s="315">
        <f t="shared" si="2"/>
        <v>25</v>
      </c>
      <c r="J54" s="318">
        <v>27.32</v>
      </c>
      <c r="K54" s="315">
        <f t="shared" si="3"/>
        <v>122</v>
      </c>
      <c r="L54" s="315"/>
      <c r="M54" s="315"/>
      <c r="N54" s="315" t="s">
        <v>1</v>
      </c>
      <c r="O54" s="318">
        <v>43.93</v>
      </c>
      <c r="P54" s="315">
        <f t="shared" si="4"/>
        <v>61</v>
      </c>
      <c r="Q54" s="133"/>
      <c r="R54" s="133"/>
      <c r="S54" s="133"/>
      <c r="T54" s="133"/>
      <c r="U54" s="104"/>
      <c r="V54" s="104"/>
      <c r="W54" s="104"/>
      <c r="X54" s="104"/>
      <c r="Y54" s="104"/>
    </row>
    <row r="55" spans="1:25" ht="12.75" customHeight="1">
      <c r="A55" s="306" t="s">
        <v>156</v>
      </c>
      <c r="B55" s="307">
        <f t="shared" si="0"/>
        <v>205</v>
      </c>
      <c r="C55" s="375" t="s">
        <v>1501</v>
      </c>
      <c r="D55" s="365">
        <v>2005</v>
      </c>
      <c r="E55" s="309" t="s">
        <v>2047</v>
      </c>
      <c r="F55" s="319">
        <v>11.71</v>
      </c>
      <c r="G55" s="308">
        <v>0</v>
      </c>
      <c r="H55" s="318">
        <v>2.49</v>
      </c>
      <c r="I55" s="315">
        <f t="shared" si="2"/>
        <v>16</v>
      </c>
      <c r="J55" s="318">
        <v>16</v>
      </c>
      <c r="K55" s="315">
        <f t="shared" si="3"/>
        <v>38</v>
      </c>
      <c r="L55" s="315"/>
      <c r="M55" s="315"/>
      <c r="N55" s="315" t="s">
        <v>1</v>
      </c>
      <c r="O55" s="318">
        <v>30.9</v>
      </c>
      <c r="P55" s="315">
        <f t="shared" si="4"/>
        <v>151</v>
      </c>
      <c r="Q55" s="133"/>
      <c r="R55" s="133"/>
      <c r="S55" s="133"/>
      <c r="T55" s="133"/>
      <c r="U55" s="104"/>
      <c r="V55" s="104"/>
      <c r="W55" s="104"/>
      <c r="X55" s="104"/>
      <c r="Y55" s="104"/>
    </row>
    <row r="56" spans="1:25" ht="12.75" customHeight="1">
      <c r="A56" s="306" t="s">
        <v>157</v>
      </c>
      <c r="B56" s="327">
        <f t="shared" si="0"/>
        <v>131</v>
      </c>
      <c r="C56" s="375" t="s">
        <v>1499</v>
      </c>
      <c r="D56" s="368">
        <v>2005</v>
      </c>
      <c r="E56" s="309" t="s">
        <v>2044</v>
      </c>
      <c r="F56" s="319">
        <v>12.19</v>
      </c>
      <c r="G56" s="308">
        <v>0</v>
      </c>
      <c r="H56" s="318">
        <v>1.87</v>
      </c>
      <c r="I56" s="315" t="s">
        <v>97</v>
      </c>
      <c r="J56" s="318">
        <v>15.15</v>
      </c>
      <c r="K56" s="315">
        <f t="shared" si="3"/>
        <v>32</v>
      </c>
      <c r="L56" s="315"/>
      <c r="M56" s="315"/>
      <c r="N56" s="315" t="s">
        <v>1</v>
      </c>
      <c r="O56" s="318">
        <v>37.68</v>
      </c>
      <c r="P56" s="315">
        <f t="shared" si="4"/>
        <v>99</v>
      </c>
      <c r="Q56" s="133"/>
      <c r="R56" s="133"/>
      <c r="S56" s="133"/>
      <c r="T56" s="133"/>
      <c r="U56" s="104"/>
      <c r="V56" s="104"/>
      <c r="W56" s="104"/>
      <c r="X56" s="104"/>
      <c r="Y56" s="104"/>
    </row>
    <row r="57" spans="1:25" ht="12.75" customHeight="1" thickBot="1">
      <c r="A57" s="328" t="s">
        <v>269</v>
      </c>
      <c r="B57" s="329">
        <f t="shared" si="0"/>
        <v>3</v>
      </c>
      <c r="C57" s="376" t="s">
        <v>2053</v>
      </c>
      <c r="D57" s="369">
        <v>2006</v>
      </c>
      <c r="E57" s="331" t="s">
        <v>2046</v>
      </c>
      <c r="F57" s="332">
        <v>12.56</v>
      </c>
      <c r="G57" s="330">
        <v>0</v>
      </c>
      <c r="H57" s="333">
        <v>1.7</v>
      </c>
      <c r="I57" s="334" t="s">
        <v>97</v>
      </c>
      <c r="J57" s="333">
        <v>10.45</v>
      </c>
      <c r="K57" s="334">
        <f t="shared" si="3"/>
        <v>2</v>
      </c>
      <c r="L57" s="334"/>
      <c r="M57" s="334"/>
      <c r="N57" s="334" t="s">
        <v>2</v>
      </c>
      <c r="O57" s="333">
        <v>2.02</v>
      </c>
      <c r="P57" s="334">
        <f t="shared" si="4"/>
        <v>1</v>
      </c>
      <c r="Q57" s="133"/>
      <c r="R57" s="133"/>
      <c r="S57" s="133"/>
      <c r="T57" s="133"/>
      <c r="U57" s="104"/>
      <c r="V57" s="104"/>
      <c r="W57" s="104"/>
      <c r="X57" s="104"/>
      <c r="Y57" s="104"/>
    </row>
    <row r="58" spans="1:21" ht="12.75">
      <c r="A58" s="105"/>
      <c r="B58" s="96"/>
      <c r="C58" s="360"/>
      <c r="D58" s="360"/>
      <c r="E58" s="105"/>
      <c r="F58" s="174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4"/>
    </row>
    <row r="59" spans="1:21" ht="12.75">
      <c r="A59" s="105"/>
      <c r="B59" s="178"/>
      <c r="C59" s="361"/>
      <c r="D59" s="361"/>
      <c r="E59" s="105"/>
      <c r="F59" s="174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4"/>
    </row>
    <row r="60" spans="1:21" ht="12.75">
      <c r="A60" s="105"/>
      <c r="B60" s="178"/>
      <c r="C60" s="361"/>
      <c r="D60" s="361"/>
      <c r="E60" s="105"/>
      <c r="F60" s="174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4"/>
    </row>
    <row r="61" spans="1:21" ht="12.75">
      <c r="A61" s="105"/>
      <c r="B61" s="178"/>
      <c r="C61" s="361"/>
      <c r="D61" s="361"/>
      <c r="E61" s="105"/>
      <c r="F61" s="174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4"/>
    </row>
    <row r="62" spans="1:20" ht="27.75">
      <c r="A62" s="478" t="s">
        <v>2039</v>
      </c>
      <c r="B62" s="478"/>
      <c r="C62" s="478"/>
      <c r="D62" s="478"/>
      <c r="E62" s="478"/>
      <c r="F62" s="478"/>
      <c r="G62" s="478"/>
      <c r="H62" s="478"/>
      <c r="I62" s="478"/>
      <c r="J62" s="478"/>
      <c r="K62" s="478"/>
      <c r="L62" s="478"/>
      <c r="M62" s="478"/>
      <c r="N62" s="478"/>
      <c r="O62" s="478"/>
      <c r="P62" s="478"/>
      <c r="Q62" s="478"/>
      <c r="R62" s="478"/>
      <c r="S62" s="478"/>
      <c r="T62" s="478"/>
    </row>
    <row r="63" spans="1:20" ht="15.75">
      <c r="A63" s="479" t="s">
        <v>2040</v>
      </c>
      <c r="B63" s="480"/>
      <c r="C63" s="480"/>
      <c r="D63" s="480"/>
      <c r="E63" s="480"/>
      <c r="F63" s="480"/>
      <c r="G63" s="480"/>
      <c r="H63" s="480"/>
      <c r="I63" s="480"/>
      <c r="J63" s="480"/>
      <c r="K63" s="480"/>
      <c r="L63" s="480"/>
      <c r="M63" s="480"/>
      <c r="N63" s="480"/>
      <c r="O63" s="480"/>
      <c r="P63" s="480"/>
      <c r="Q63" s="480"/>
      <c r="R63" s="480"/>
      <c r="S63" s="480"/>
      <c r="T63" s="480"/>
    </row>
    <row r="64" spans="1:21" ht="24" thickBot="1">
      <c r="A64" s="483" t="s">
        <v>848</v>
      </c>
      <c r="B64" s="483"/>
      <c r="C64" s="483"/>
      <c r="D64" s="483"/>
      <c r="E64" s="483"/>
      <c r="F64" s="483"/>
      <c r="G64" s="483"/>
      <c r="H64" s="483"/>
      <c r="I64" s="483"/>
      <c r="J64" s="483"/>
      <c r="K64" s="483"/>
      <c r="L64" s="483"/>
      <c r="M64" s="483"/>
      <c r="N64" s="483"/>
      <c r="O64" s="483"/>
      <c r="P64" s="483"/>
      <c r="Q64" s="483"/>
      <c r="R64" s="483"/>
      <c r="S64" s="483"/>
      <c r="T64" s="483"/>
      <c r="U64" s="104"/>
    </row>
    <row r="65" spans="1:21" ht="13.5" thickBot="1">
      <c r="A65" s="345" t="s">
        <v>445</v>
      </c>
      <c r="B65" s="346" t="s">
        <v>437</v>
      </c>
      <c r="C65" s="344" t="s">
        <v>438</v>
      </c>
      <c r="D65" s="363" t="s">
        <v>91</v>
      </c>
      <c r="E65" s="347" t="s">
        <v>439</v>
      </c>
      <c r="F65" s="348" t="s">
        <v>440</v>
      </c>
      <c r="G65" s="346" t="s">
        <v>441</v>
      </c>
      <c r="H65" s="348" t="s">
        <v>442</v>
      </c>
      <c r="I65" s="346" t="s">
        <v>441</v>
      </c>
      <c r="J65" s="348" t="s">
        <v>443</v>
      </c>
      <c r="K65" s="346" t="s">
        <v>441</v>
      </c>
      <c r="L65" s="346"/>
      <c r="M65" s="346"/>
      <c r="N65" s="491" t="s">
        <v>444</v>
      </c>
      <c r="O65" s="492"/>
      <c r="P65" s="349" t="s">
        <v>441</v>
      </c>
      <c r="Q65" s="350"/>
      <c r="R65" s="350"/>
      <c r="S65" s="350"/>
      <c r="T65" s="351"/>
      <c r="U65" s="352" t="s">
        <v>446</v>
      </c>
    </row>
    <row r="66" spans="1:21" ht="12.75">
      <c r="A66" s="306" t="s">
        <v>0</v>
      </c>
      <c r="B66" s="353">
        <f aca="true" t="shared" si="5" ref="B66:B129">SUM(G66+I66+K66+M66+P66)</f>
        <v>1803</v>
      </c>
      <c r="C66" s="377" t="s">
        <v>849</v>
      </c>
      <c r="D66" s="370">
        <v>2004</v>
      </c>
      <c r="E66" s="354" t="s">
        <v>2041</v>
      </c>
      <c r="F66" s="311">
        <v>9.13</v>
      </c>
      <c r="G66" s="310">
        <f aca="true" t="shared" si="6" ref="G66:G129">IF(F66&lt;&gt;0,INT(46.0849*(13-F66)^1.81),0)</f>
        <v>533</v>
      </c>
      <c r="H66" s="355">
        <v>4.41</v>
      </c>
      <c r="I66" s="312">
        <f aca="true" t="shared" si="7" ref="I66:I122">IF(H66&lt;&gt;0,INT(0.188807*((H66*100)-210)^1.41),0)</f>
        <v>406</v>
      </c>
      <c r="J66" s="311">
        <v>27.7</v>
      </c>
      <c r="K66" s="312">
        <f aca="true" t="shared" si="8" ref="K66:K129">IF(J66&lt;&gt;0,INT(7.86*(J66-7.95)^1.1),0)</f>
        <v>209</v>
      </c>
      <c r="L66" s="312"/>
      <c r="M66" s="312"/>
      <c r="N66" s="313" t="s">
        <v>49</v>
      </c>
      <c r="O66" s="314">
        <v>50.64</v>
      </c>
      <c r="P66" s="312">
        <f aca="true" t="shared" si="9" ref="P66:P108">IF(N66+O66&lt;&gt;0,INT(0.19889*(185-((N66*60)+O66))^1.88),0)</f>
        <v>655</v>
      </c>
      <c r="U66" s="104" t="s">
        <v>452</v>
      </c>
    </row>
    <row r="67" spans="1:21" ht="12.75">
      <c r="A67" s="306" t="s">
        <v>122</v>
      </c>
      <c r="B67" s="327">
        <f t="shared" si="5"/>
        <v>1759</v>
      </c>
      <c r="C67" s="375" t="s">
        <v>135</v>
      </c>
      <c r="D67" s="365">
        <v>2004</v>
      </c>
      <c r="E67" s="356" t="s">
        <v>2042</v>
      </c>
      <c r="F67" s="317">
        <v>8.82</v>
      </c>
      <c r="G67" s="308">
        <f t="shared" si="6"/>
        <v>613</v>
      </c>
      <c r="H67" s="318">
        <v>3.95</v>
      </c>
      <c r="I67" s="315">
        <f t="shared" si="7"/>
        <v>296</v>
      </c>
      <c r="J67" s="318">
        <v>26.18</v>
      </c>
      <c r="K67" s="315">
        <f t="shared" si="8"/>
        <v>191</v>
      </c>
      <c r="L67" s="315"/>
      <c r="M67" s="315"/>
      <c r="N67" s="324" t="s">
        <v>49</v>
      </c>
      <c r="O67" s="317">
        <v>50.42</v>
      </c>
      <c r="P67" s="315">
        <f t="shared" si="9"/>
        <v>659</v>
      </c>
      <c r="U67" s="104" t="s">
        <v>467</v>
      </c>
    </row>
    <row r="68" spans="1:21" ht="12.75">
      <c r="A68" s="306" t="s">
        <v>123</v>
      </c>
      <c r="B68" s="327">
        <f t="shared" si="5"/>
        <v>1586</v>
      </c>
      <c r="C68" s="374" t="s">
        <v>46</v>
      </c>
      <c r="D68" s="365">
        <v>2004</v>
      </c>
      <c r="E68" s="356" t="s">
        <v>2042</v>
      </c>
      <c r="F68" s="357">
        <v>9.14</v>
      </c>
      <c r="G68" s="308">
        <f t="shared" si="6"/>
        <v>531</v>
      </c>
      <c r="H68" s="323">
        <v>4.14</v>
      </c>
      <c r="I68" s="315">
        <f t="shared" si="7"/>
        <v>340</v>
      </c>
      <c r="J68" s="318">
        <v>29.88</v>
      </c>
      <c r="K68" s="315">
        <f t="shared" si="8"/>
        <v>234</v>
      </c>
      <c r="L68" s="315"/>
      <c r="M68" s="315"/>
      <c r="N68" s="315" t="s">
        <v>1</v>
      </c>
      <c r="O68" s="318">
        <v>1.92</v>
      </c>
      <c r="P68" s="315">
        <f t="shared" si="9"/>
        <v>481</v>
      </c>
      <c r="U68" s="104" t="s">
        <v>422</v>
      </c>
    </row>
    <row r="69" spans="1:21" ht="12.75">
      <c r="A69" s="306" t="s">
        <v>124</v>
      </c>
      <c r="B69" s="327">
        <f t="shared" si="5"/>
        <v>1565</v>
      </c>
      <c r="C69" s="374" t="s">
        <v>198</v>
      </c>
      <c r="D69" s="365">
        <v>2004</v>
      </c>
      <c r="E69" s="356" t="s">
        <v>2042</v>
      </c>
      <c r="F69" s="318">
        <v>8.95</v>
      </c>
      <c r="G69" s="308">
        <f t="shared" si="6"/>
        <v>579</v>
      </c>
      <c r="H69" s="321">
        <v>4.05</v>
      </c>
      <c r="I69" s="315">
        <f t="shared" si="7"/>
        <v>319</v>
      </c>
      <c r="J69" s="318">
        <v>23.97</v>
      </c>
      <c r="K69" s="315">
        <f t="shared" si="8"/>
        <v>166</v>
      </c>
      <c r="L69" s="315"/>
      <c r="M69" s="315"/>
      <c r="N69" s="315" t="s">
        <v>1</v>
      </c>
      <c r="O69" s="318">
        <v>0.51</v>
      </c>
      <c r="P69" s="315">
        <f t="shared" si="9"/>
        <v>501</v>
      </c>
      <c r="U69" s="104" t="s">
        <v>478</v>
      </c>
    </row>
    <row r="70" spans="1:21" ht="12.75">
      <c r="A70" s="306" t="s">
        <v>125</v>
      </c>
      <c r="B70" s="327">
        <f t="shared" si="5"/>
        <v>1390</v>
      </c>
      <c r="C70" s="374" t="s">
        <v>36</v>
      </c>
      <c r="D70" s="365">
        <v>2005</v>
      </c>
      <c r="E70" s="356" t="s">
        <v>2042</v>
      </c>
      <c r="F70" s="318">
        <v>9.41</v>
      </c>
      <c r="G70" s="308">
        <f t="shared" si="6"/>
        <v>465</v>
      </c>
      <c r="H70" s="318">
        <v>3.68</v>
      </c>
      <c r="I70" s="315">
        <f t="shared" si="7"/>
        <v>237</v>
      </c>
      <c r="J70" s="318">
        <v>25.71</v>
      </c>
      <c r="K70" s="315">
        <f t="shared" si="8"/>
        <v>186</v>
      </c>
      <c r="L70" s="315"/>
      <c r="M70" s="315"/>
      <c r="N70" s="320" t="s">
        <v>1</v>
      </c>
      <c r="O70" s="321">
        <v>0.43</v>
      </c>
      <c r="P70" s="315">
        <f t="shared" si="9"/>
        <v>502</v>
      </c>
      <c r="U70" s="104" t="s">
        <v>424</v>
      </c>
    </row>
    <row r="71" spans="1:21" ht="12.75">
      <c r="A71" s="306" t="s">
        <v>126</v>
      </c>
      <c r="B71" s="327">
        <f t="shared" si="5"/>
        <v>1374</v>
      </c>
      <c r="C71" s="375" t="s">
        <v>38</v>
      </c>
      <c r="D71" s="365">
        <v>2004</v>
      </c>
      <c r="E71" s="309" t="s">
        <v>175</v>
      </c>
      <c r="F71" s="323">
        <v>8.94</v>
      </c>
      <c r="G71" s="308">
        <f t="shared" si="6"/>
        <v>582</v>
      </c>
      <c r="H71" s="318">
        <v>3.86</v>
      </c>
      <c r="I71" s="315">
        <f t="shared" si="7"/>
        <v>276</v>
      </c>
      <c r="J71" s="318">
        <v>27.28</v>
      </c>
      <c r="K71" s="315">
        <f t="shared" si="8"/>
        <v>204</v>
      </c>
      <c r="L71" s="315"/>
      <c r="M71" s="315"/>
      <c r="N71" s="315" t="s">
        <v>1</v>
      </c>
      <c r="O71" s="318">
        <v>14.83</v>
      </c>
      <c r="P71" s="315">
        <f t="shared" si="9"/>
        <v>312</v>
      </c>
      <c r="U71" s="104" t="s">
        <v>425</v>
      </c>
    </row>
    <row r="72" spans="1:21" ht="12.75">
      <c r="A72" s="306" t="s">
        <v>127</v>
      </c>
      <c r="B72" s="327">
        <f t="shared" si="5"/>
        <v>1371</v>
      </c>
      <c r="C72" s="374" t="s">
        <v>902</v>
      </c>
      <c r="D72" s="365">
        <v>2005</v>
      </c>
      <c r="E72" s="356" t="s">
        <v>2042</v>
      </c>
      <c r="F72" s="318">
        <v>9.34</v>
      </c>
      <c r="G72" s="308">
        <f t="shared" si="6"/>
        <v>482</v>
      </c>
      <c r="H72" s="318">
        <v>3.8</v>
      </c>
      <c r="I72" s="315">
        <f t="shared" si="7"/>
        <v>263</v>
      </c>
      <c r="J72" s="318">
        <v>27.34</v>
      </c>
      <c r="K72" s="315">
        <f t="shared" si="8"/>
        <v>205</v>
      </c>
      <c r="L72" s="315"/>
      <c r="M72" s="315"/>
      <c r="N72" s="315" t="s">
        <v>1</v>
      </c>
      <c r="O72" s="318">
        <v>6.22</v>
      </c>
      <c r="P72" s="315">
        <f t="shared" si="9"/>
        <v>421</v>
      </c>
      <c r="U72" s="104" t="s">
        <v>51</v>
      </c>
    </row>
    <row r="73" spans="1:21" ht="12.75">
      <c r="A73" s="306" t="s">
        <v>128</v>
      </c>
      <c r="B73" s="327">
        <f t="shared" si="5"/>
        <v>1295</v>
      </c>
      <c r="C73" s="374" t="s">
        <v>202</v>
      </c>
      <c r="D73" s="365">
        <v>2004</v>
      </c>
      <c r="E73" s="358" t="s">
        <v>2043</v>
      </c>
      <c r="F73" s="323">
        <v>8.94</v>
      </c>
      <c r="G73" s="308">
        <f t="shared" si="6"/>
        <v>582</v>
      </c>
      <c r="H73" s="318">
        <v>3.45</v>
      </c>
      <c r="I73" s="315">
        <f t="shared" si="7"/>
        <v>190</v>
      </c>
      <c r="J73" s="318">
        <v>18.58</v>
      </c>
      <c r="K73" s="315">
        <f t="shared" si="8"/>
        <v>105</v>
      </c>
      <c r="L73" s="315"/>
      <c r="M73" s="315"/>
      <c r="N73" s="315" t="s">
        <v>1</v>
      </c>
      <c r="O73" s="318">
        <v>6.45</v>
      </c>
      <c r="P73" s="315">
        <f t="shared" si="9"/>
        <v>418</v>
      </c>
      <c r="U73" s="104" t="s">
        <v>495</v>
      </c>
    </row>
    <row r="74" spans="1:21" ht="12.75">
      <c r="A74" s="306" t="s">
        <v>164</v>
      </c>
      <c r="B74" s="327">
        <f t="shared" si="5"/>
        <v>1293</v>
      </c>
      <c r="C74" s="375" t="s">
        <v>42</v>
      </c>
      <c r="D74" s="365">
        <v>2005</v>
      </c>
      <c r="E74" s="309" t="s">
        <v>175</v>
      </c>
      <c r="F74" s="318">
        <v>9.82</v>
      </c>
      <c r="G74" s="308">
        <f t="shared" si="6"/>
        <v>374</v>
      </c>
      <c r="H74" s="318">
        <v>3.8</v>
      </c>
      <c r="I74" s="315">
        <f t="shared" si="7"/>
        <v>263</v>
      </c>
      <c r="J74" s="318">
        <v>28.12</v>
      </c>
      <c r="K74" s="315">
        <f t="shared" si="8"/>
        <v>214</v>
      </c>
      <c r="L74" s="315"/>
      <c r="M74" s="315"/>
      <c r="N74" s="315" t="s">
        <v>1</v>
      </c>
      <c r="O74" s="318">
        <v>4.71</v>
      </c>
      <c r="P74" s="315">
        <f t="shared" si="9"/>
        <v>442</v>
      </c>
      <c r="U74" s="104" t="s">
        <v>500</v>
      </c>
    </row>
    <row r="75" spans="1:21" ht="12.75">
      <c r="A75" s="306" t="s">
        <v>165</v>
      </c>
      <c r="B75" s="327">
        <f t="shared" si="5"/>
        <v>1269</v>
      </c>
      <c r="C75" s="375" t="s">
        <v>2054</v>
      </c>
      <c r="D75" s="367">
        <v>2004</v>
      </c>
      <c r="E75" s="309" t="s">
        <v>1265</v>
      </c>
      <c r="F75" s="318">
        <v>9.4</v>
      </c>
      <c r="G75" s="308">
        <f t="shared" si="6"/>
        <v>468</v>
      </c>
      <c r="H75" s="318">
        <v>3.53</v>
      </c>
      <c r="I75" s="315">
        <f t="shared" si="7"/>
        <v>206</v>
      </c>
      <c r="J75" s="318">
        <v>25.7</v>
      </c>
      <c r="K75" s="315">
        <f t="shared" si="8"/>
        <v>186</v>
      </c>
      <c r="L75" s="315"/>
      <c r="M75" s="315"/>
      <c r="N75" s="315" t="s">
        <v>1</v>
      </c>
      <c r="O75" s="318">
        <v>7.11</v>
      </c>
      <c r="P75" s="315">
        <f t="shared" si="9"/>
        <v>409</v>
      </c>
      <c r="U75" s="104" t="s">
        <v>431</v>
      </c>
    </row>
    <row r="76" spans="1:21" ht="12.75">
      <c r="A76" s="306" t="s">
        <v>166</v>
      </c>
      <c r="B76" s="327">
        <f t="shared" si="5"/>
        <v>1268</v>
      </c>
      <c r="C76" s="375" t="s">
        <v>875</v>
      </c>
      <c r="D76" s="365">
        <v>2005</v>
      </c>
      <c r="E76" s="309" t="s">
        <v>175</v>
      </c>
      <c r="F76" s="318">
        <v>9.67</v>
      </c>
      <c r="G76" s="308">
        <f t="shared" si="6"/>
        <v>406</v>
      </c>
      <c r="H76" s="318">
        <v>3.41</v>
      </c>
      <c r="I76" s="315">
        <f t="shared" si="7"/>
        <v>182</v>
      </c>
      <c r="J76" s="318">
        <v>29.46</v>
      </c>
      <c r="K76" s="315">
        <f t="shared" si="8"/>
        <v>229</v>
      </c>
      <c r="L76" s="315"/>
      <c r="M76" s="315"/>
      <c r="N76" s="315" t="s">
        <v>1</v>
      </c>
      <c r="O76" s="318">
        <v>4</v>
      </c>
      <c r="P76" s="315">
        <f t="shared" si="9"/>
        <v>451</v>
      </c>
      <c r="U76" s="104" t="s">
        <v>513</v>
      </c>
    </row>
    <row r="77" spans="1:21" ht="12.75">
      <c r="A77" s="306" t="s">
        <v>167</v>
      </c>
      <c r="B77" s="327">
        <f t="shared" si="5"/>
        <v>1234</v>
      </c>
      <c r="C77" s="374" t="s">
        <v>215</v>
      </c>
      <c r="D77" s="365">
        <v>2004</v>
      </c>
      <c r="E77" s="358" t="s">
        <v>2043</v>
      </c>
      <c r="F77" s="318">
        <v>9.5</v>
      </c>
      <c r="G77" s="308">
        <f t="shared" si="6"/>
        <v>444</v>
      </c>
      <c r="H77" s="318">
        <v>3.3</v>
      </c>
      <c r="I77" s="315">
        <f t="shared" si="7"/>
        <v>161</v>
      </c>
      <c r="J77" s="318">
        <v>24.48</v>
      </c>
      <c r="K77" s="315">
        <f t="shared" si="8"/>
        <v>171</v>
      </c>
      <c r="L77" s="315"/>
      <c r="M77" s="315"/>
      <c r="N77" s="315" t="s">
        <v>1</v>
      </c>
      <c r="O77" s="318">
        <v>3.55</v>
      </c>
      <c r="P77" s="315">
        <f t="shared" si="9"/>
        <v>458</v>
      </c>
      <c r="U77" s="104" t="s">
        <v>432</v>
      </c>
    </row>
    <row r="78" spans="1:21" ht="12.75">
      <c r="A78" s="306" t="s">
        <v>13</v>
      </c>
      <c r="B78" s="327">
        <f t="shared" si="5"/>
        <v>1213</v>
      </c>
      <c r="C78" s="375" t="s">
        <v>41</v>
      </c>
      <c r="D78" s="365">
        <v>2005</v>
      </c>
      <c r="E78" s="309" t="s">
        <v>175</v>
      </c>
      <c r="F78" s="318">
        <v>9.82</v>
      </c>
      <c r="G78" s="308">
        <f t="shared" si="6"/>
        <v>374</v>
      </c>
      <c r="H78" s="318">
        <v>3.5</v>
      </c>
      <c r="I78" s="315">
        <f t="shared" si="7"/>
        <v>200</v>
      </c>
      <c r="J78" s="318">
        <v>26.01</v>
      </c>
      <c r="K78" s="315">
        <f t="shared" si="8"/>
        <v>189</v>
      </c>
      <c r="L78" s="315"/>
      <c r="M78" s="315"/>
      <c r="N78" s="315" t="s">
        <v>1</v>
      </c>
      <c r="O78" s="318">
        <v>4.1</v>
      </c>
      <c r="P78" s="315">
        <f t="shared" si="9"/>
        <v>450</v>
      </c>
      <c r="U78" s="104" t="s">
        <v>519</v>
      </c>
    </row>
    <row r="79" spans="1:21" ht="12.75">
      <c r="A79" s="306" t="s">
        <v>14</v>
      </c>
      <c r="B79" s="327">
        <f t="shared" si="5"/>
        <v>1195</v>
      </c>
      <c r="C79" s="375" t="s">
        <v>897</v>
      </c>
      <c r="D79" s="367">
        <v>2004</v>
      </c>
      <c r="E79" s="309" t="s">
        <v>1265</v>
      </c>
      <c r="F79" s="318">
        <v>9.7</v>
      </c>
      <c r="G79" s="308">
        <f t="shared" si="6"/>
        <v>400</v>
      </c>
      <c r="H79" s="318">
        <v>3.63</v>
      </c>
      <c r="I79" s="315">
        <f t="shared" si="7"/>
        <v>227</v>
      </c>
      <c r="J79" s="318">
        <v>21.97</v>
      </c>
      <c r="K79" s="315">
        <f t="shared" si="8"/>
        <v>143</v>
      </c>
      <c r="L79" s="315"/>
      <c r="M79" s="315"/>
      <c r="N79" s="315" t="s">
        <v>1</v>
      </c>
      <c r="O79" s="318">
        <v>5.91</v>
      </c>
      <c r="P79" s="315">
        <f t="shared" si="9"/>
        <v>425</v>
      </c>
      <c r="U79" s="104" t="s">
        <v>512</v>
      </c>
    </row>
    <row r="80" spans="1:21" ht="12.75">
      <c r="A80" s="306" t="s">
        <v>16</v>
      </c>
      <c r="B80" s="327">
        <f t="shared" si="5"/>
        <v>1173</v>
      </c>
      <c r="C80" s="375" t="s">
        <v>108</v>
      </c>
      <c r="D80" s="365">
        <v>2004</v>
      </c>
      <c r="E80" s="309" t="s">
        <v>2041</v>
      </c>
      <c r="F80" s="318">
        <v>9.71</v>
      </c>
      <c r="G80" s="308">
        <f t="shared" si="6"/>
        <v>397</v>
      </c>
      <c r="H80" s="318">
        <v>3.59</v>
      </c>
      <c r="I80" s="315">
        <f t="shared" si="7"/>
        <v>218</v>
      </c>
      <c r="J80" s="318">
        <v>17.83</v>
      </c>
      <c r="K80" s="315">
        <f t="shared" si="8"/>
        <v>97</v>
      </c>
      <c r="L80" s="315"/>
      <c r="M80" s="315"/>
      <c r="N80" s="315" t="s">
        <v>1</v>
      </c>
      <c r="O80" s="318">
        <v>3.3</v>
      </c>
      <c r="P80" s="315">
        <f t="shared" si="9"/>
        <v>461</v>
      </c>
      <c r="U80" s="104" t="s">
        <v>10</v>
      </c>
    </row>
    <row r="81" spans="1:21" ht="12.75">
      <c r="A81" s="306" t="s">
        <v>17</v>
      </c>
      <c r="B81" s="327">
        <f t="shared" si="5"/>
        <v>1166</v>
      </c>
      <c r="C81" s="374" t="s">
        <v>973</v>
      </c>
      <c r="D81" s="365">
        <v>2004</v>
      </c>
      <c r="E81" s="358" t="s">
        <v>2043</v>
      </c>
      <c r="F81" s="318">
        <v>9.32</v>
      </c>
      <c r="G81" s="308">
        <f t="shared" si="6"/>
        <v>487</v>
      </c>
      <c r="H81" s="318">
        <v>3.49</v>
      </c>
      <c r="I81" s="315">
        <f t="shared" si="7"/>
        <v>198</v>
      </c>
      <c r="J81" s="318">
        <v>22.02</v>
      </c>
      <c r="K81" s="315">
        <f t="shared" si="8"/>
        <v>144</v>
      </c>
      <c r="L81" s="315"/>
      <c r="M81" s="315"/>
      <c r="N81" s="315" t="s">
        <v>1</v>
      </c>
      <c r="O81" s="318">
        <v>12.78</v>
      </c>
      <c r="P81" s="315">
        <f t="shared" si="9"/>
        <v>337</v>
      </c>
      <c r="U81" s="104" t="s">
        <v>9</v>
      </c>
    </row>
    <row r="82" spans="1:21" ht="12.75">
      <c r="A82" s="306" t="s">
        <v>18</v>
      </c>
      <c r="B82" s="327">
        <f t="shared" si="5"/>
        <v>1158</v>
      </c>
      <c r="C82" s="375" t="s">
        <v>918</v>
      </c>
      <c r="D82" s="365">
        <v>2005</v>
      </c>
      <c r="E82" s="309" t="s">
        <v>175</v>
      </c>
      <c r="F82" s="318">
        <v>9.76</v>
      </c>
      <c r="G82" s="308">
        <f t="shared" si="6"/>
        <v>386</v>
      </c>
      <c r="H82" s="318">
        <v>3.46</v>
      </c>
      <c r="I82" s="315">
        <f t="shared" si="7"/>
        <v>192</v>
      </c>
      <c r="J82" s="318">
        <v>26.47</v>
      </c>
      <c r="K82" s="315">
        <f t="shared" si="8"/>
        <v>194</v>
      </c>
      <c r="L82" s="315"/>
      <c r="M82" s="315"/>
      <c r="N82" s="315" t="s">
        <v>1</v>
      </c>
      <c r="O82" s="318">
        <v>8.84</v>
      </c>
      <c r="P82" s="315">
        <f t="shared" si="9"/>
        <v>386</v>
      </c>
      <c r="U82" s="104" t="s">
        <v>8</v>
      </c>
    </row>
    <row r="83" spans="1:21" ht="12.75">
      <c r="A83" s="306" t="s">
        <v>19</v>
      </c>
      <c r="B83" s="327">
        <f t="shared" si="5"/>
        <v>1136</v>
      </c>
      <c r="C83" s="374" t="s">
        <v>227</v>
      </c>
      <c r="D83" s="365">
        <v>2004</v>
      </c>
      <c r="E83" s="358" t="s">
        <v>2043</v>
      </c>
      <c r="F83" s="318">
        <v>9.75</v>
      </c>
      <c r="G83" s="308">
        <f t="shared" si="6"/>
        <v>389</v>
      </c>
      <c r="H83" s="318">
        <v>3.36</v>
      </c>
      <c r="I83" s="315">
        <f t="shared" si="7"/>
        <v>172</v>
      </c>
      <c r="J83" s="318">
        <v>25.75</v>
      </c>
      <c r="K83" s="315">
        <f t="shared" si="8"/>
        <v>186</v>
      </c>
      <c r="L83" s="315"/>
      <c r="M83" s="315"/>
      <c r="N83" s="315" t="s">
        <v>1</v>
      </c>
      <c r="O83" s="318">
        <v>8.61</v>
      </c>
      <c r="P83" s="315">
        <f t="shared" si="9"/>
        <v>389</v>
      </c>
      <c r="U83" s="104" t="s">
        <v>7</v>
      </c>
    </row>
    <row r="84" spans="1:21" ht="12.75">
      <c r="A84" s="306" t="s">
        <v>20</v>
      </c>
      <c r="B84" s="327">
        <f t="shared" si="5"/>
        <v>1129</v>
      </c>
      <c r="C84" s="374" t="s">
        <v>922</v>
      </c>
      <c r="D84" s="365">
        <v>2004</v>
      </c>
      <c r="E84" s="356" t="s">
        <v>2042</v>
      </c>
      <c r="F84" s="318">
        <v>9.7</v>
      </c>
      <c r="G84" s="308">
        <f t="shared" si="6"/>
        <v>400</v>
      </c>
      <c r="H84" s="318">
        <v>3.48</v>
      </c>
      <c r="I84" s="315">
        <f t="shared" si="7"/>
        <v>196</v>
      </c>
      <c r="J84" s="318">
        <v>27.6</v>
      </c>
      <c r="K84" s="315">
        <f t="shared" si="8"/>
        <v>208</v>
      </c>
      <c r="L84" s="315"/>
      <c r="M84" s="315"/>
      <c r="N84" s="315" t="s">
        <v>1</v>
      </c>
      <c r="O84" s="318">
        <v>13.8</v>
      </c>
      <c r="P84" s="315">
        <f t="shared" si="9"/>
        <v>325</v>
      </c>
      <c r="U84" s="104" t="s">
        <v>6</v>
      </c>
    </row>
    <row r="85" spans="1:21" ht="12.75">
      <c r="A85" s="306" t="s">
        <v>21</v>
      </c>
      <c r="B85" s="327">
        <f t="shared" si="5"/>
        <v>1096</v>
      </c>
      <c r="C85" s="375" t="s">
        <v>12</v>
      </c>
      <c r="D85" s="365">
        <v>2004</v>
      </c>
      <c r="E85" s="309" t="s">
        <v>2041</v>
      </c>
      <c r="F85" s="318">
        <v>10.33</v>
      </c>
      <c r="G85" s="308">
        <f t="shared" si="6"/>
        <v>272</v>
      </c>
      <c r="H85" s="318">
        <v>3.23</v>
      </c>
      <c r="I85" s="315">
        <f t="shared" si="7"/>
        <v>148</v>
      </c>
      <c r="J85" s="317">
        <v>36.48</v>
      </c>
      <c r="K85" s="315">
        <f t="shared" si="8"/>
        <v>313</v>
      </c>
      <c r="L85" s="315"/>
      <c r="M85" s="315"/>
      <c r="N85" s="315" t="s">
        <v>1</v>
      </c>
      <c r="O85" s="318">
        <v>10.65</v>
      </c>
      <c r="P85" s="315">
        <f t="shared" si="9"/>
        <v>363</v>
      </c>
      <c r="U85" s="104" t="s">
        <v>5</v>
      </c>
    </row>
    <row r="86" spans="1:21" ht="12.75">
      <c r="A86" s="306" t="s">
        <v>22</v>
      </c>
      <c r="B86" s="327">
        <f t="shared" si="5"/>
        <v>1090</v>
      </c>
      <c r="C86" s="375" t="s">
        <v>190</v>
      </c>
      <c r="D86" s="365">
        <v>2006</v>
      </c>
      <c r="E86" s="309" t="s">
        <v>175</v>
      </c>
      <c r="F86" s="318">
        <v>9.67</v>
      </c>
      <c r="G86" s="308">
        <f t="shared" si="6"/>
        <v>406</v>
      </c>
      <c r="H86" s="318">
        <v>3.59</v>
      </c>
      <c r="I86" s="315">
        <f t="shared" si="7"/>
        <v>218</v>
      </c>
      <c r="J86" s="318">
        <v>23.1</v>
      </c>
      <c r="K86" s="315">
        <f t="shared" si="8"/>
        <v>156</v>
      </c>
      <c r="L86" s="315"/>
      <c r="M86" s="315"/>
      <c r="N86" s="315" t="s">
        <v>1</v>
      </c>
      <c r="O86" s="318">
        <v>15.04</v>
      </c>
      <c r="P86" s="315">
        <f t="shared" si="9"/>
        <v>310</v>
      </c>
      <c r="U86" s="104" t="s">
        <v>4</v>
      </c>
    </row>
    <row r="87" spans="1:21" ht="12.75">
      <c r="A87" s="306" t="s">
        <v>23</v>
      </c>
      <c r="B87" s="327">
        <f t="shared" si="5"/>
        <v>1084</v>
      </c>
      <c r="C87" s="374" t="s">
        <v>136</v>
      </c>
      <c r="D87" s="365">
        <v>2005</v>
      </c>
      <c r="E87" s="356" t="s">
        <v>2042</v>
      </c>
      <c r="F87" s="318">
        <v>9.94</v>
      </c>
      <c r="G87" s="308">
        <f t="shared" si="6"/>
        <v>348</v>
      </c>
      <c r="H87" s="318">
        <v>3.41</v>
      </c>
      <c r="I87" s="315">
        <f t="shared" si="7"/>
        <v>182</v>
      </c>
      <c r="J87" s="318">
        <v>19.52</v>
      </c>
      <c r="K87" s="315">
        <f t="shared" si="8"/>
        <v>116</v>
      </c>
      <c r="L87" s="315"/>
      <c r="M87" s="315"/>
      <c r="N87" s="315" t="s">
        <v>1</v>
      </c>
      <c r="O87" s="318">
        <v>4.95</v>
      </c>
      <c r="P87" s="315">
        <f t="shared" si="9"/>
        <v>438</v>
      </c>
      <c r="U87" s="104" t="s">
        <v>3</v>
      </c>
    </row>
    <row r="88" spans="1:21" ht="12.75">
      <c r="A88" s="306" t="s">
        <v>24</v>
      </c>
      <c r="B88" s="327">
        <f t="shared" si="5"/>
        <v>1073</v>
      </c>
      <c r="C88" s="375" t="s">
        <v>925</v>
      </c>
      <c r="D88" s="365">
        <v>2004</v>
      </c>
      <c r="E88" s="309" t="s">
        <v>175</v>
      </c>
      <c r="F88" s="318">
        <v>9.71</v>
      </c>
      <c r="G88" s="308">
        <f t="shared" si="6"/>
        <v>397</v>
      </c>
      <c r="H88" s="318">
        <v>3.38</v>
      </c>
      <c r="I88" s="315">
        <f t="shared" si="7"/>
        <v>176</v>
      </c>
      <c r="J88" s="318">
        <v>27.24</v>
      </c>
      <c r="K88" s="315">
        <f t="shared" si="8"/>
        <v>203</v>
      </c>
      <c r="L88" s="315"/>
      <c r="M88" s="315"/>
      <c r="N88" s="315" t="s">
        <v>1</v>
      </c>
      <c r="O88" s="318">
        <v>16.17</v>
      </c>
      <c r="P88" s="315">
        <f t="shared" si="9"/>
        <v>297</v>
      </c>
      <c r="U88" s="104" t="s">
        <v>2</v>
      </c>
    </row>
    <row r="89" spans="1:21" ht="12.75">
      <c r="A89" s="306" t="s">
        <v>25</v>
      </c>
      <c r="B89" s="327">
        <f t="shared" si="5"/>
        <v>1053</v>
      </c>
      <c r="C89" s="378" t="s">
        <v>2055</v>
      </c>
      <c r="D89" s="367">
        <v>2005</v>
      </c>
      <c r="E89" s="358" t="s">
        <v>2043</v>
      </c>
      <c r="F89" s="318">
        <v>9.51</v>
      </c>
      <c r="G89" s="308">
        <f t="shared" si="6"/>
        <v>442</v>
      </c>
      <c r="H89" s="318">
        <v>3.35</v>
      </c>
      <c r="I89" s="315">
        <f t="shared" si="7"/>
        <v>170</v>
      </c>
      <c r="J89" s="318">
        <v>18.92</v>
      </c>
      <c r="K89" s="315">
        <f t="shared" si="8"/>
        <v>109</v>
      </c>
      <c r="L89" s="315"/>
      <c r="M89" s="315"/>
      <c r="N89" s="315" t="s">
        <v>1</v>
      </c>
      <c r="O89" s="318">
        <v>13.15</v>
      </c>
      <c r="P89" s="315">
        <f t="shared" si="9"/>
        <v>332</v>
      </c>
      <c r="U89" s="104" t="s">
        <v>1</v>
      </c>
    </row>
    <row r="90" spans="1:21" ht="12.75">
      <c r="A90" s="306" t="s">
        <v>26</v>
      </c>
      <c r="B90" s="327">
        <f t="shared" si="5"/>
        <v>1006</v>
      </c>
      <c r="C90" s="375" t="s">
        <v>222</v>
      </c>
      <c r="D90" s="365">
        <v>2004</v>
      </c>
      <c r="E90" s="356" t="s">
        <v>2042</v>
      </c>
      <c r="F90" s="318">
        <v>9.85</v>
      </c>
      <c r="G90" s="308">
        <f t="shared" si="6"/>
        <v>367</v>
      </c>
      <c r="H90" s="318">
        <v>3.5</v>
      </c>
      <c r="I90" s="315">
        <f t="shared" si="7"/>
        <v>200</v>
      </c>
      <c r="J90" s="318">
        <v>23.58</v>
      </c>
      <c r="K90" s="315">
        <f t="shared" si="8"/>
        <v>161</v>
      </c>
      <c r="L90" s="315"/>
      <c r="M90" s="315"/>
      <c r="N90" s="315" t="s">
        <v>1</v>
      </c>
      <c r="O90" s="318">
        <v>17.81</v>
      </c>
      <c r="P90" s="315">
        <f t="shared" si="9"/>
        <v>278</v>
      </c>
      <c r="U90" s="104" t="s">
        <v>49</v>
      </c>
    </row>
    <row r="91" spans="1:21" ht="12.75">
      <c r="A91" s="306" t="s">
        <v>27</v>
      </c>
      <c r="B91" s="327">
        <f t="shared" si="5"/>
        <v>994</v>
      </c>
      <c r="C91" s="375" t="s">
        <v>2056</v>
      </c>
      <c r="D91" s="367">
        <v>2004</v>
      </c>
      <c r="E91" s="309" t="s">
        <v>1265</v>
      </c>
      <c r="F91" s="318">
        <v>9.74</v>
      </c>
      <c r="G91" s="308">
        <f t="shared" si="6"/>
        <v>391</v>
      </c>
      <c r="H91" s="318">
        <v>3.54</v>
      </c>
      <c r="I91" s="315">
        <f t="shared" si="7"/>
        <v>208</v>
      </c>
      <c r="J91" s="318">
        <v>16.95</v>
      </c>
      <c r="K91" s="315">
        <f t="shared" si="8"/>
        <v>88</v>
      </c>
      <c r="L91" s="315"/>
      <c r="M91" s="315"/>
      <c r="N91" s="315" t="s">
        <v>1</v>
      </c>
      <c r="O91" s="318">
        <v>15.31</v>
      </c>
      <c r="P91" s="315">
        <f t="shared" si="9"/>
        <v>307</v>
      </c>
      <c r="U91" s="104"/>
    </row>
    <row r="92" spans="1:16" ht="12.75">
      <c r="A92" s="306" t="s">
        <v>28</v>
      </c>
      <c r="B92" s="327">
        <f t="shared" si="5"/>
        <v>985</v>
      </c>
      <c r="C92" s="375" t="s">
        <v>933</v>
      </c>
      <c r="D92" s="365">
        <v>2004</v>
      </c>
      <c r="E92" s="309" t="s">
        <v>2046</v>
      </c>
      <c r="F92" s="318">
        <v>9.82</v>
      </c>
      <c r="G92" s="308">
        <f t="shared" si="6"/>
        <v>374</v>
      </c>
      <c r="H92" s="318">
        <v>3.53</v>
      </c>
      <c r="I92" s="315">
        <f t="shared" si="7"/>
        <v>206</v>
      </c>
      <c r="J92" s="318">
        <v>13.77</v>
      </c>
      <c r="K92" s="315">
        <f t="shared" si="8"/>
        <v>54</v>
      </c>
      <c r="L92" s="315"/>
      <c r="M92" s="315"/>
      <c r="N92" s="315" t="s">
        <v>1</v>
      </c>
      <c r="O92" s="318">
        <v>11.6</v>
      </c>
      <c r="P92" s="315">
        <f t="shared" si="9"/>
        <v>351</v>
      </c>
    </row>
    <row r="93" spans="1:16" ht="12.75">
      <c r="A93" s="306" t="s">
        <v>31</v>
      </c>
      <c r="B93" s="327">
        <f t="shared" si="5"/>
        <v>976</v>
      </c>
      <c r="C93" s="375" t="s">
        <v>209</v>
      </c>
      <c r="D93" s="367">
        <v>2005</v>
      </c>
      <c r="E93" s="309" t="s">
        <v>1265</v>
      </c>
      <c r="F93" s="318">
        <v>9.71</v>
      </c>
      <c r="G93" s="308">
        <f t="shared" si="6"/>
        <v>397</v>
      </c>
      <c r="H93" s="318">
        <v>3.47</v>
      </c>
      <c r="I93" s="315">
        <f t="shared" si="7"/>
        <v>194</v>
      </c>
      <c r="J93" s="318">
        <v>11.55</v>
      </c>
      <c r="K93" s="315">
        <f t="shared" si="8"/>
        <v>32</v>
      </c>
      <c r="L93" s="315"/>
      <c r="M93" s="315"/>
      <c r="N93" s="315" t="s">
        <v>1</v>
      </c>
      <c r="O93" s="318">
        <v>11.45</v>
      </c>
      <c r="P93" s="315">
        <f t="shared" si="9"/>
        <v>353</v>
      </c>
    </row>
    <row r="94" spans="1:16" ht="12.75">
      <c r="A94" s="306" t="s">
        <v>32</v>
      </c>
      <c r="B94" s="327">
        <f t="shared" si="5"/>
        <v>975</v>
      </c>
      <c r="C94" s="375" t="s">
        <v>15</v>
      </c>
      <c r="D94" s="365">
        <v>2004</v>
      </c>
      <c r="E94" s="309" t="s">
        <v>2041</v>
      </c>
      <c r="F94" s="318">
        <v>9.86</v>
      </c>
      <c r="G94" s="308">
        <f t="shared" si="6"/>
        <v>365</v>
      </c>
      <c r="H94" s="318">
        <v>3.34</v>
      </c>
      <c r="I94" s="315">
        <f t="shared" si="7"/>
        <v>168</v>
      </c>
      <c r="J94" s="318">
        <v>24.5</v>
      </c>
      <c r="K94" s="315">
        <f t="shared" si="8"/>
        <v>172</v>
      </c>
      <c r="L94" s="315"/>
      <c r="M94" s="315"/>
      <c r="N94" s="315" t="s">
        <v>1</v>
      </c>
      <c r="O94" s="318">
        <v>18.59</v>
      </c>
      <c r="P94" s="315">
        <f t="shared" si="9"/>
        <v>270</v>
      </c>
    </row>
    <row r="95" spans="1:16" ht="12.75">
      <c r="A95" s="306" t="s">
        <v>33</v>
      </c>
      <c r="B95" s="327">
        <f t="shared" si="5"/>
        <v>965</v>
      </c>
      <c r="C95" s="378" t="s">
        <v>1777</v>
      </c>
      <c r="D95" s="367">
        <v>2005</v>
      </c>
      <c r="E95" s="358" t="s">
        <v>2043</v>
      </c>
      <c r="F95" s="318">
        <v>9.92</v>
      </c>
      <c r="G95" s="308">
        <f t="shared" si="6"/>
        <v>353</v>
      </c>
      <c r="H95" s="318">
        <v>3.49</v>
      </c>
      <c r="I95" s="315">
        <f t="shared" si="7"/>
        <v>198</v>
      </c>
      <c r="J95" s="318">
        <v>20.15</v>
      </c>
      <c r="K95" s="315">
        <f t="shared" si="8"/>
        <v>123</v>
      </c>
      <c r="L95" s="315"/>
      <c r="M95" s="315"/>
      <c r="N95" s="315" t="s">
        <v>1</v>
      </c>
      <c r="O95" s="318">
        <v>16.67</v>
      </c>
      <c r="P95" s="315">
        <f t="shared" si="9"/>
        <v>291</v>
      </c>
    </row>
    <row r="96" spans="1:16" ht="12.75">
      <c r="A96" s="306" t="s">
        <v>34</v>
      </c>
      <c r="B96" s="327">
        <f t="shared" si="5"/>
        <v>964</v>
      </c>
      <c r="C96" s="379" t="s">
        <v>43</v>
      </c>
      <c r="D96" s="371">
        <v>2005</v>
      </c>
      <c r="E96" s="309" t="s">
        <v>175</v>
      </c>
      <c r="F96" s="318">
        <v>10.14</v>
      </c>
      <c r="G96" s="308">
        <f t="shared" si="6"/>
        <v>308</v>
      </c>
      <c r="H96" s="318">
        <v>3.11</v>
      </c>
      <c r="I96" s="315">
        <f t="shared" si="7"/>
        <v>126</v>
      </c>
      <c r="J96" s="321">
        <v>30.95</v>
      </c>
      <c r="K96" s="315">
        <f t="shared" si="8"/>
        <v>247</v>
      </c>
      <c r="L96" s="315"/>
      <c r="M96" s="315"/>
      <c r="N96" s="315" t="s">
        <v>1</v>
      </c>
      <c r="O96" s="318">
        <v>17.4</v>
      </c>
      <c r="P96" s="315">
        <f t="shared" si="9"/>
        <v>283</v>
      </c>
    </row>
    <row r="97" spans="1:16" ht="12.75">
      <c r="A97" s="306" t="s">
        <v>35</v>
      </c>
      <c r="B97" s="327">
        <f t="shared" si="5"/>
        <v>945</v>
      </c>
      <c r="C97" s="375" t="s">
        <v>991</v>
      </c>
      <c r="D97" s="367">
        <v>2005</v>
      </c>
      <c r="E97" s="309" t="s">
        <v>1265</v>
      </c>
      <c r="F97" s="318">
        <v>9.59</v>
      </c>
      <c r="G97" s="308">
        <f t="shared" si="6"/>
        <v>424</v>
      </c>
      <c r="H97" s="318">
        <v>3.27</v>
      </c>
      <c r="I97" s="315">
        <f t="shared" si="7"/>
        <v>155</v>
      </c>
      <c r="J97" s="318">
        <v>10.5</v>
      </c>
      <c r="K97" s="315">
        <f t="shared" si="8"/>
        <v>22</v>
      </c>
      <c r="L97" s="315"/>
      <c r="M97" s="315"/>
      <c r="N97" s="315" t="s">
        <v>1</v>
      </c>
      <c r="O97" s="318">
        <v>12.21</v>
      </c>
      <c r="P97" s="315">
        <f t="shared" si="9"/>
        <v>344</v>
      </c>
    </row>
    <row r="98" spans="1:16" ht="12.75">
      <c r="A98" s="306" t="s">
        <v>45</v>
      </c>
      <c r="B98" s="327">
        <f t="shared" si="5"/>
        <v>941</v>
      </c>
      <c r="C98" s="374" t="s">
        <v>207</v>
      </c>
      <c r="D98" s="365">
        <v>2004</v>
      </c>
      <c r="E98" s="358" t="s">
        <v>2043</v>
      </c>
      <c r="F98" s="318">
        <v>10.08</v>
      </c>
      <c r="G98" s="308">
        <f t="shared" si="6"/>
        <v>320</v>
      </c>
      <c r="H98" s="318">
        <v>3.35</v>
      </c>
      <c r="I98" s="315">
        <f t="shared" si="7"/>
        <v>170</v>
      </c>
      <c r="J98" s="318">
        <v>19.74</v>
      </c>
      <c r="K98" s="315">
        <f t="shared" si="8"/>
        <v>118</v>
      </c>
      <c r="L98" s="315"/>
      <c r="M98" s="315"/>
      <c r="N98" s="315" t="s">
        <v>1</v>
      </c>
      <c r="O98" s="318">
        <v>13.09</v>
      </c>
      <c r="P98" s="315">
        <f t="shared" si="9"/>
        <v>333</v>
      </c>
    </row>
    <row r="99" spans="1:16" ht="12.75">
      <c r="A99" s="306" t="s">
        <v>50</v>
      </c>
      <c r="B99" s="327">
        <f t="shared" si="5"/>
        <v>911</v>
      </c>
      <c r="C99" s="375" t="s">
        <v>1767</v>
      </c>
      <c r="D99" s="365">
        <v>2004</v>
      </c>
      <c r="E99" s="309" t="s">
        <v>1265</v>
      </c>
      <c r="F99" s="318">
        <v>9.85</v>
      </c>
      <c r="G99" s="308">
        <f t="shared" si="6"/>
        <v>367</v>
      </c>
      <c r="H99" s="318">
        <v>3.48</v>
      </c>
      <c r="I99" s="315">
        <f t="shared" si="7"/>
        <v>196</v>
      </c>
      <c r="J99" s="318">
        <v>17.83</v>
      </c>
      <c r="K99" s="315">
        <f t="shared" si="8"/>
        <v>97</v>
      </c>
      <c r="L99" s="315"/>
      <c r="M99" s="315"/>
      <c r="N99" s="315" t="s">
        <v>1</v>
      </c>
      <c r="O99" s="318">
        <v>20.38</v>
      </c>
      <c r="P99" s="315">
        <f t="shared" si="9"/>
        <v>251</v>
      </c>
    </row>
    <row r="100" spans="1:16" ht="12.75">
      <c r="A100" s="306" t="s">
        <v>72</v>
      </c>
      <c r="B100" s="327">
        <f t="shared" si="5"/>
        <v>898</v>
      </c>
      <c r="C100" s="375" t="s">
        <v>70</v>
      </c>
      <c r="D100" s="365">
        <v>2005</v>
      </c>
      <c r="E100" s="309" t="s">
        <v>2041</v>
      </c>
      <c r="F100" s="318">
        <v>10.25</v>
      </c>
      <c r="G100" s="308">
        <f t="shared" si="6"/>
        <v>287</v>
      </c>
      <c r="H100" s="318">
        <v>3.4</v>
      </c>
      <c r="I100" s="315">
        <f t="shared" si="7"/>
        <v>180</v>
      </c>
      <c r="J100" s="318">
        <v>23.04</v>
      </c>
      <c r="K100" s="315">
        <f t="shared" si="8"/>
        <v>155</v>
      </c>
      <c r="L100" s="315"/>
      <c r="M100" s="315"/>
      <c r="N100" s="315" t="s">
        <v>1</v>
      </c>
      <c r="O100" s="318">
        <v>18.05</v>
      </c>
      <c r="P100" s="315">
        <f t="shared" si="9"/>
        <v>276</v>
      </c>
    </row>
    <row r="101" spans="1:16" ht="12.75">
      <c r="A101" s="306" t="s">
        <v>73</v>
      </c>
      <c r="B101" s="327">
        <f t="shared" si="5"/>
        <v>895</v>
      </c>
      <c r="C101" s="379" t="s">
        <v>1290</v>
      </c>
      <c r="D101" s="371">
        <v>2004</v>
      </c>
      <c r="E101" s="309" t="s">
        <v>175</v>
      </c>
      <c r="F101" s="318">
        <v>10.19</v>
      </c>
      <c r="G101" s="308">
        <f t="shared" si="6"/>
        <v>299</v>
      </c>
      <c r="H101" s="318">
        <v>3.24</v>
      </c>
      <c r="I101" s="315">
        <f t="shared" si="7"/>
        <v>150</v>
      </c>
      <c r="J101" s="323">
        <v>33.01</v>
      </c>
      <c r="K101" s="315">
        <f t="shared" si="8"/>
        <v>271</v>
      </c>
      <c r="L101" s="315"/>
      <c r="M101" s="315"/>
      <c r="N101" s="315" t="s">
        <v>1</v>
      </c>
      <c r="O101" s="318">
        <v>28.07</v>
      </c>
      <c r="P101" s="315">
        <f t="shared" si="9"/>
        <v>175</v>
      </c>
    </row>
    <row r="102" spans="1:16" ht="12.75">
      <c r="A102" s="306" t="s">
        <v>74</v>
      </c>
      <c r="B102" s="327">
        <f t="shared" si="5"/>
        <v>892</v>
      </c>
      <c r="C102" s="375" t="s">
        <v>2057</v>
      </c>
      <c r="D102" s="367">
        <v>2005</v>
      </c>
      <c r="E102" s="309" t="s">
        <v>1265</v>
      </c>
      <c r="F102" s="318">
        <v>9.54</v>
      </c>
      <c r="G102" s="308">
        <f t="shared" si="6"/>
        <v>435</v>
      </c>
      <c r="H102" s="318">
        <v>3.07</v>
      </c>
      <c r="I102" s="315">
        <f t="shared" si="7"/>
        <v>119</v>
      </c>
      <c r="J102" s="318">
        <v>22.12</v>
      </c>
      <c r="K102" s="315">
        <f t="shared" si="8"/>
        <v>145</v>
      </c>
      <c r="L102" s="315"/>
      <c r="M102" s="315"/>
      <c r="N102" s="315" t="s">
        <v>1</v>
      </c>
      <c r="O102" s="318">
        <v>26.11</v>
      </c>
      <c r="P102" s="315">
        <f t="shared" si="9"/>
        <v>193</v>
      </c>
    </row>
    <row r="103" spans="1:16" ht="12.75">
      <c r="A103" s="306" t="s">
        <v>75</v>
      </c>
      <c r="B103" s="327">
        <f t="shared" si="5"/>
        <v>891</v>
      </c>
      <c r="C103" s="375" t="s">
        <v>2058</v>
      </c>
      <c r="D103" s="367">
        <v>2004</v>
      </c>
      <c r="E103" s="309" t="s">
        <v>1265</v>
      </c>
      <c r="F103" s="318">
        <v>10.16</v>
      </c>
      <c r="G103" s="308">
        <f t="shared" si="6"/>
        <v>304</v>
      </c>
      <c r="H103" s="318">
        <v>3.12</v>
      </c>
      <c r="I103" s="315">
        <f t="shared" si="7"/>
        <v>128</v>
      </c>
      <c r="J103" s="318">
        <v>26.58</v>
      </c>
      <c r="K103" s="315">
        <f t="shared" si="8"/>
        <v>196</v>
      </c>
      <c r="L103" s="315"/>
      <c r="M103" s="315"/>
      <c r="N103" s="315" t="s">
        <v>1</v>
      </c>
      <c r="O103" s="318">
        <v>19.2</v>
      </c>
      <c r="P103" s="315">
        <f t="shared" si="9"/>
        <v>263</v>
      </c>
    </row>
    <row r="104" spans="1:16" ht="12.75">
      <c r="A104" s="306" t="s">
        <v>76</v>
      </c>
      <c r="B104" s="327">
        <f t="shared" si="5"/>
        <v>884</v>
      </c>
      <c r="C104" s="375" t="s">
        <v>30</v>
      </c>
      <c r="D104" s="365">
        <v>2005</v>
      </c>
      <c r="E104" s="309" t="s">
        <v>2041</v>
      </c>
      <c r="F104" s="318">
        <v>10.43</v>
      </c>
      <c r="G104" s="308">
        <f t="shared" si="6"/>
        <v>254</v>
      </c>
      <c r="H104" s="318">
        <v>3.52</v>
      </c>
      <c r="I104" s="315">
        <f t="shared" si="7"/>
        <v>204</v>
      </c>
      <c r="J104" s="318">
        <v>17.43</v>
      </c>
      <c r="K104" s="315">
        <f t="shared" si="8"/>
        <v>93</v>
      </c>
      <c r="L104" s="315"/>
      <c r="M104" s="315"/>
      <c r="N104" s="315" t="s">
        <v>1</v>
      </c>
      <c r="O104" s="318">
        <v>13.08</v>
      </c>
      <c r="P104" s="315">
        <f t="shared" si="9"/>
        <v>333</v>
      </c>
    </row>
    <row r="105" spans="1:16" ht="12.75">
      <c r="A105" s="306" t="s">
        <v>77</v>
      </c>
      <c r="B105" s="327">
        <f t="shared" si="5"/>
        <v>868</v>
      </c>
      <c r="C105" s="375" t="s">
        <v>242</v>
      </c>
      <c r="D105" s="365">
        <v>2006</v>
      </c>
      <c r="E105" s="309" t="s">
        <v>175</v>
      </c>
      <c r="F105" s="318">
        <v>10.01</v>
      </c>
      <c r="G105" s="308">
        <f t="shared" si="6"/>
        <v>334</v>
      </c>
      <c r="H105" s="318">
        <v>3.15</v>
      </c>
      <c r="I105" s="315">
        <f t="shared" si="7"/>
        <v>133</v>
      </c>
      <c r="J105" s="318">
        <v>21.39</v>
      </c>
      <c r="K105" s="315">
        <f t="shared" si="8"/>
        <v>136</v>
      </c>
      <c r="L105" s="315"/>
      <c r="M105" s="315"/>
      <c r="N105" s="315" t="s">
        <v>1</v>
      </c>
      <c r="O105" s="318">
        <v>18.99</v>
      </c>
      <c r="P105" s="315">
        <f t="shared" si="9"/>
        <v>265</v>
      </c>
    </row>
    <row r="106" spans="1:16" ht="12.75">
      <c r="A106" s="306" t="s">
        <v>78</v>
      </c>
      <c r="B106" s="327">
        <f t="shared" si="5"/>
        <v>857</v>
      </c>
      <c r="C106" s="375" t="s">
        <v>134</v>
      </c>
      <c r="D106" s="365">
        <v>2004</v>
      </c>
      <c r="E106" s="309" t="s">
        <v>2041</v>
      </c>
      <c r="F106" s="318">
        <v>10.25</v>
      </c>
      <c r="G106" s="308">
        <f t="shared" si="6"/>
        <v>287</v>
      </c>
      <c r="H106" s="318">
        <v>3.41</v>
      </c>
      <c r="I106" s="315">
        <f t="shared" si="7"/>
        <v>182</v>
      </c>
      <c r="J106" s="318">
        <v>15.34</v>
      </c>
      <c r="K106" s="315">
        <f t="shared" si="8"/>
        <v>70</v>
      </c>
      <c r="L106" s="315"/>
      <c r="M106" s="315"/>
      <c r="N106" s="315" t="s">
        <v>1</v>
      </c>
      <c r="O106" s="318">
        <v>14.39</v>
      </c>
      <c r="P106" s="315">
        <f t="shared" si="9"/>
        <v>318</v>
      </c>
    </row>
    <row r="107" spans="1:16" ht="12.75">
      <c r="A107" s="306" t="s">
        <v>138</v>
      </c>
      <c r="B107" s="327">
        <f t="shared" si="5"/>
        <v>847</v>
      </c>
      <c r="C107" s="375" t="s">
        <v>978</v>
      </c>
      <c r="D107" s="365">
        <v>2004</v>
      </c>
      <c r="E107" s="309" t="s">
        <v>2046</v>
      </c>
      <c r="F107" s="318">
        <v>10.37</v>
      </c>
      <c r="G107" s="308">
        <f t="shared" si="6"/>
        <v>265</v>
      </c>
      <c r="H107" s="318">
        <v>3.23</v>
      </c>
      <c r="I107" s="315">
        <f t="shared" si="7"/>
        <v>148</v>
      </c>
      <c r="J107" s="318">
        <v>13.95</v>
      </c>
      <c r="K107" s="315">
        <f t="shared" si="8"/>
        <v>56</v>
      </c>
      <c r="L107" s="315"/>
      <c r="M107" s="315"/>
      <c r="N107" s="315" t="s">
        <v>1</v>
      </c>
      <c r="O107" s="318">
        <v>9.52</v>
      </c>
      <c r="P107" s="315">
        <f t="shared" si="9"/>
        <v>378</v>
      </c>
    </row>
    <row r="108" spans="1:16" ht="12.75">
      <c r="A108" s="306" t="s">
        <v>139</v>
      </c>
      <c r="B108" s="327">
        <f t="shared" si="5"/>
        <v>831</v>
      </c>
      <c r="C108" s="374" t="s">
        <v>1280</v>
      </c>
      <c r="D108" s="367">
        <v>2005</v>
      </c>
      <c r="E108" s="358" t="s">
        <v>2043</v>
      </c>
      <c r="F108" s="318">
        <v>9.76</v>
      </c>
      <c r="G108" s="308">
        <f t="shared" si="6"/>
        <v>386</v>
      </c>
      <c r="H108" s="318">
        <v>3.2</v>
      </c>
      <c r="I108" s="315">
        <f t="shared" si="7"/>
        <v>142</v>
      </c>
      <c r="J108" s="318">
        <v>17.37</v>
      </c>
      <c r="K108" s="315">
        <f t="shared" si="8"/>
        <v>92</v>
      </c>
      <c r="L108" s="315"/>
      <c r="M108" s="315"/>
      <c r="N108" s="315" t="s">
        <v>1</v>
      </c>
      <c r="O108" s="318">
        <v>24.29</v>
      </c>
      <c r="P108" s="315">
        <f t="shared" si="9"/>
        <v>211</v>
      </c>
    </row>
    <row r="109" spans="1:16" ht="12.75">
      <c r="A109" s="306" t="s">
        <v>140</v>
      </c>
      <c r="B109" s="327">
        <f t="shared" si="5"/>
        <v>823</v>
      </c>
      <c r="C109" s="375" t="s">
        <v>2059</v>
      </c>
      <c r="D109" s="367">
        <v>2004</v>
      </c>
      <c r="E109" s="309" t="s">
        <v>1265</v>
      </c>
      <c r="F109" s="318">
        <v>9.16</v>
      </c>
      <c r="G109" s="308">
        <f t="shared" si="6"/>
        <v>526</v>
      </c>
      <c r="H109" s="318">
        <v>3.56</v>
      </c>
      <c r="I109" s="315">
        <f t="shared" si="7"/>
        <v>212</v>
      </c>
      <c r="J109" s="318">
        <v>16.67</v>
      </c>
      <c r="K109" s="315">
        <f t="shared" si="8"/>
        <v>85</v>
      </c>
      <c r="L109" s="315"/>
      <c r="M109" s="315"/>
      <c r="N109" s="315"/>
      <c r="O109" s="318" t="s">
        <v>1504</v>
      </c>
      <c r="P109" s="315" t="s">
        <v>97</v>
      </c>
    </row>
    <row r="110" spans="1:16" ht="12.75">
      <c r="A110" s="306" t="s">
        <v>141</v>
      </c>
      <c r="B110" s="327">
        <f t="shared" si="5"/>
        <v>814</v>
      </c>
      <c r="C110" s="375" t="s">
        <v>2060</v>
      </c>
      <c r="D110" s="367">
        <v>2004</v>
      </c>
      <c r="E110" s="309" t="s">
        <v>1265</v>
      </c>
      <c r="F110" s="318">
        <v>10.65</v>
      </c>
      <c r="G110" s="308">
        <f t="shared" si="6"/>
        <v>216</v>
      </c>
      <c r="H110" s="318">
        <v>3.09</v>
      </c>
      <c r="I110" s="315">
        <f t="shared" si="7"/>
        <v>122</v>
      </c>
      <c r="J110" s="318">
        <v>24.88</v>
      </c>
      <c r="K110" s="315">
        <f t="shared" si="8"/>
        <v>176</v>
      </c>
      <c r="L110" s="315"/>
      <c r="M110" s="315"/>
      <c r="N110" s="315" t="s">
        <v>1</v>
      </c>
      <c r="O110" s="318">
        <v>15.9</v>
      </c>
      <c r="P110" s="315">
        <f aca="true" t="shared" si="10" ref="P110:P137">IF(N110+O110&lt;&gt;0,INT(0.19889*(185-((N110*60)+O110))^1.88),0)</f>
        <v>300</v>
      </c>
    </row>
    <row r="111" spans="1:16" ht="12.75">
      <c r="A111" s="306" t="s">
        <v>142</v>
      </c>
      <c r="B111" s="327">
        <f t="shared" si="5"/>
        <v>809</v>
      </c>
      <c r="C111" s="373" t="s">
        <v>270</v>
      </c>
      <c r="D111" s="365">
        <v>2004</v>
      </c>
      <c r="E111" s="356" t="s">
        <v>2044</v>
      </c>
      <c r="F111" s="318">
        <v>10.33</v>
      </c>
      <c r="G111" s="308">
        <f t="shared" si="6"/>
        <v>272</v>
      </c>
      <c r="H111" s="318">
        <v>3.48</v>
      </c>
      <c r="I111" s="315">
        <f t="shared" si="7"/>
        <v>196</v>
      </c>
      <c r="J111" s="318">
        <v>20.85</v>
      </c>
      <c r="K111" s="315">
        <f t="shared" si="8"/>
        <v>130</v>
      </c>
      <c r="L111" s="315"/>
      <c r="M111" s="315"/>
      <c r="N111" s="315" t="s">
        <v>1</v>
      </c>
      <c r="O111" s="318">
        <v>24.28</v>
      </c>
      <c r="P111" s="315">
        <f t="shared" si="10"/>
        <v>211</v>
      </c>
    </row>
    <row r="112" spans="1:16" ht="12.75">
      <c r="A112" s="306" t="s">
        <v>150</v>
      </c>
      <c r="B112" s="327">
        <f t="shared" si="5"/>
        <v>783</v>
      </c>
      <c r="C112" s="375" t="s">
        <v>1957</v>
      </c>
      <c r="D112" s="365">
        <v>2004</v>
      </c>
      <c r="E112" s="356" t="s">
        <v>2044</v>
      </c>
      <c r="F112" s="318">
        <v>9.67</v>
      </c>
      <c r="G112" s="308">
        <f t="shared" si="6"/>
        <v>406</v>
      </c>
      <c r="H112" s="318">
        <v>3.4</v>
      </c>
      <c r="I112" s="315">
        <f t="shared" si="7"/>
        <v>180</v>
      </c>
      <c r="J112" s="318">
        <v>13.31</v>
      </c>
      <c r="K112" s="315">
        <f t="shared" si="8"/>
        <v>49</v>
      </c>
      <c r="L112" s="315"/>
      <c r="M112" s="315"/>
      <c r="N112" s="315" t="s">
        <v>1</v>
      </c>
      <c r="O112" s="318">
        <v>31.3</v>
      </c>
      <c r="P112" s="315">
        <f t="shared" si="10"/>
        <v>148</v>
      </c>
    </row>
    <row r="113" spans="1:16" ht="12.75">
      <c r="A113" s="306" t="s">
        <v>151</v>
      </c>
      <c r="B113" s="327">
        <f t="shared" si="5"/>
        <v>771</v>
      </c>
      <c r="C113" s="373" t="s">
        <v>1079</v>
      </c>
      <c r="D113" s="365">
        <v>2006</v>
      </c>
      <c r="E113" s="356" t="s">
        <v>2044</v>
      </c>
      <c r="F113" s="318">
        <v>10.51</v>
      </c>
      <c r="G113" s="308">
        <f t="shared" si="6"/>
        <v>240</v>
      </c>
      <c r="H113" s="318">
        <v>3.23</v>
      </c>
      <c r="I113" s="315">
        <f t="shared" si="7"/>
        <v>148</v>
      </c>
      <c r="J113" s="318">
        <v>19.87</v>
      </c>
      <c r="K113" s="315">
        <f t="shared" si="8"/>
        <v>120</v>
      </c>
      <c r="L113" s="315"/>
      <c r="M113" s="315"/>
      <c r="N113" s="315" t="s">
        <v>1</v>
      </c>
      <c r="O113" s="318">
        <v>19.2</v>
      </c>
      <c r="P113" s="315">
        <f t="shared" si="10"/>
        <v>263</v>
      </c>
    </row>
    <row r="114" spans="1:16" ht="12.75">
      <c r="A114" s="306" t="s">
        <v>152</v>
      </c>
      <c r="B114" s="327">
        <f t="shared" si="5"/>
        <v>763</v>
      </c>
      <c r="C114" s="375" t="s">
        <v>229</v>
      </c>
      <c r="D114" s="365">
        <v>2006</v>
      </c>
      <c r="E114" s="309" t="s">
        <v>2061</v>
      </c>
      <c r="F114" s="318">
        <v>10.64</v>
      </c>
      <c r="G114" s="308">
        <f t="shared" si="6"/>
        <v>218</v>
      </c>
      <c r="H114" s="318">
        <v>3.24</v>
      </c>
      <c r="I114" s="315">
        <f t="shared" si="7"/>
        <v>150</v>
      </c>
      <c r="J114" s="318">
        <v>19.14</v>
      </c>
      <c r="K114" s="315">
        <f t="shared" si="8"/>
        <v>111</v>
      </c>
      <c r="L114" s="315"/>
      <c r="M114" s="315"/>
      <c r="N114" s="315" t="s">
        <v>1</v>
      </c>
      <c r="O114" s="318">
        <v>17.3</v>
      </c>
      <c r="P114" s="315">
        <f t="shared" si="10"/>
        <v>284</v>
      </c>
    </row>
    <row r="115" spans="1:16" ht="12.75">
      <c r="A115" s="306" t="s">
        <v>156</v>
      </c>
      <c r="B115" s="327">
        <f t="shared" si="5"/>
        <v>755</v>
      </c>
      <c r="C115" s="375" t="s">
        <v>1087</v>
      </c>
      <c r="D115" s="365">
        <v>2006</v>
      </c>
      <c r="E115" s="309" t="s">
        <v>2046</v>
      </c>
      <c r="F115" s="318">
        <v>10.5</v>
      </c>
      <c r="G115" s="308">
        <f t="shared" si="6"/>
        <v>242</v>
      </c>
      <c r="H115" s="318">
        <v>3.32</v>
      </c>
      <c r="I115" s="315">
        <f t="shared" si="7"/>
        <v>165</v>
      </c>
      <c r="J115" s="318">
        <v>11.1</v>
      </c>
      <c r="K115" s="315">
        <f t="shared" si="8"/>
        <v>27</v>
      </c>
      <c r="L115" s="315"/>
      <c r="M115" s="315"/>
      <c r="N115" s="315" t="s">
        <v>1</v>
      </c>
      <c r="O115" s="318">
        <v>14.11</v>
      </c>
      <c r="P115" s="315">
        <f t="shared" si="10"/>
        <v>321</v>
      </c>
    </row>
    <row r="116" spans="1:16" ht="12.75">
      <c r="A116" s="306" t="s">
        <v>157</v>
      </c>
      <c r="B116" s="327">
        <f t="shared" si="5"/>
        <v>742</v>
      </c>
      <c r="C116" s="375" t="s">
        <v>261</v>
      </c>
      <c r="D116" s="365">
        <v>2004</v>
      </c>
      <c r="E116" s="356" t="s">
        <v>2044</v>
      </c>
      <c r="F116" s="318">
        <v>10.47</v>
      </c>
      <c r="G116" s="308">
        <f t="shared" si="6"/>
        <v>247</v>
      </c>
      <c r="H116" s="318">
        <v>3.57</v>
      </c>
      <c r="I116" s="315">
        <f t="shared" si="7"/>
        <v>214</v>
      </c>
      <c r="J116" s="318">
        <v>21</v>
      </c>
      <c r="K116" s="315">
        <f t="shared" si="8"/>
        <v>132</v>
      </c>
      <c r="L116" s="315"/>
      <c r="M116" s="315"/>
      <c r="N116" s="315" t="s">
        <v>1</v>
      </c>
      <c r="O116" s="318">
        <v>31.15</v>
      </c>
      <c r="P116" s="315">
        <f t="shared" si="10"/>
        <v>149</v>
      </c>
    </row>
    <row r="117" spans="1:16" ht="12.75">
      <c r="A117" s="306" t="s">
        <v>269</v>
      </c>
      <c r="B117" s="327">
        <f t="shared" si="5"/>
        <v>735</v>
      </c>
      <c r="C117" s="375" t="s">
        <v>1403</v>
      </c>
      <c r="D117" s="365">
        <v>2005</v>
      </c>
      <c r="E117" s="309" t="s">
        <v>174</v>
      </c>
      <c r="F117" s="318">
        <v>10.59</v>
      </c>
      <c r="G117" s="308">
        <f t="shared" si="6"/>
        <v>226</v>
      </c>
      <c r="H117" s="318">
        <v>2.92</v>
      </c>
      <c r="I117" s="315">
        <f t="shared" si="7"/>
        <v>94</v>
      </c>
      <c r="J117" s="318">
        <v>23.23</v>
      </c>
      <c r="K117" s="315">
        <f t="shared" si="8"/>
        <v>157</v>
      </c>
      <c r="L117" s="315"/>
      <c r="M117" s="315"/>
      <c r="N117" s="315" t="s">
        <v>1</v>
      </c>
      <c r="O117" s="318">
        <v>19.64</v>
      </c>
      <c r="P117" s="315">
        <f t="shared" si="10"/>
        <v>258</v>
      </c>
    </row>
    <row r="118" spans="1:16" ht="12.75">
      <c r="A118" s="306" t="s">
        <v>272</v>
      </c>
      <c r="B118" s="327">
        <f t="shared" si="5"/>
        <v>722</v>
      </c>
      <c r="C118" s="375" t="s">
        <v>255</v>
      </c>
      <c r="D118" s="365">
        <v>2006</v>
      </c>
      <c r="E118" s="309" t="s">
        <v>2047</v>
      </c>
      <c r="F118" s="318">
        <v>10.43</v>
      </c>
      <c r="G118" s="308">
        <f t="shared" si="6"/>
        <v>254</v>
      </c>
      <c r="H118" s="318">
        <v>3.22</v>
      </c>
      <c r="I118" s="315">
        <f t="shared" si="7"/>
        <v>146</v>
      </c>
      <c r="J118" s="318">
        <v>13.84</v>
      </c>
      <c r="K118" s="315">
        <f t="shared" si="8"/>
        <v>55</v>
      </c>
      <c r="L118" s="315"/>
      <c r="M118" s="315"/>
      <c r="N118" s="315" t="s">
        <v>1</v>
      </c>
      <c r="O118" s="318">
        <v>18.82</v>
      </c>
      <c r="P118" s="315">
        <f t="shared" si="10"/>
        <v>267</v>
      </c>
    </row>
    <row r="119" spans="1:16" ht="12.75">
      <c r="A119" s="306" t="s">
        <v>274</v>
      </c>
      <c r="B119" s="327">
        <f t="shared" si="5"/>
        <v>712</v>
      </c>
      <c r="C119" s="374" t="s">
        <v>1357</v>
      </c>
      <c r="D119" s="365">
        <v>2005</v>
      </c>
      <c r="E119" s="356" t="s">
        <v>2042</v>
      </c>
      <c r="F119" s="318">
        <v>10.55</v>
      </c>
      <c r="G119" s="308">
        <f t="shared" si="6"/>
        <v>233</v>
      </c>
      <c r="H119" s="318">
        <v>3</v>
      </c>
      <c r="I119" s="315">
        <f t="shared" si="7"/>
        <v>107</v>
      </c>
      <c r="J119" s="318">
        <v>18.12</v>
      </c>
      <c r="K119" s="315">
        <f t="shared" si="8"/>
        <v>100</v>
      </c>
      <c r="L119" s="315"/>
      <c r="M119" s="315"/>
      <c r="N119" s="315" t="s">
        <v>1</v>
      </c>
      <c r="O119" s="318">
        <v>18.4</v>
      </c>
      <c r="P119" s="315">
        <f t="shared" si="10"/>
        <v>272</v>
      </c>
    </row>
    <row r="120" spans="1:16" ht="12.75">
      <c r="A120" s="306" t="s">
        <v>277</v>
      </c>
      <c r="B120" s="327">
        <f t="shared" si="5"/>
        <v>700</v>
      </c>
      <c r="C120" s="375" t="s">
        <v>1103</v>
      </c>
      <c r="D120" s="365">
        <v>2006</v>
      </c>
      <c r="E120" s="309" t="s">
        <v>174</v>
      </c>
      <c r="F120" s="318">
        <v>10.16</v>
      </c>
      <c r="G120" s="308">
        <f t="shared" si="6"/>
        <v>304</v>
      </c>
      <c r="H120" s="318">
        <v>2.71</v>
      </c>
      <c r="I120" s="315">
        <f t="shared" si="7"/>
        <v>62</v>
      </c>
      <c r="J120" s="318">
        <v>18.66</v>
      </c>
      <c r="K120" s="315">
        <f t="shared" si="8"/>
        <v>106</v>
      </c>
      <c r="L120" s="315"/>
      <c r="M120" s="315"/>
      <c r="N120" s="315" t="s">
        <v>1</v>
      </c>
      <c r="O120" s="318">
        <v>22.51</v>
      </c>
      <c r="P120" s="315">
        <f t="shared" si="10"/>
        <v>228</v>
      </c>
    </row>
    <row r="121" spans="1:16" ht="12.75">
      <c r="A121" s="306" t="s">
        <v>280</v>
      </c>
      <c r="B121" s="327">
        <f t="shared" si="5"/>
        <v>684</v>
      </c>
      <c r="C121" s="374" t="s">
        <v>1035</v>
      </c>
      <c r="D121" s="365">
        <v>2005</v>
      </c>
      <c r="E121" s="316" t="s">
        <v>2042</v>
      </c>
      <c r="F121" s="318">
        <v>10.82</v>
      </c>
      <c r="G121" s="308">
        <f t="shared" si="6"/>
        <v>188</v>
      </c>
      <c r="H121" s="318">
        <v>2.99</v>
      </c>
      <c r="I121" s="315">
        <f t="shared" si="7"/>
        <v>105</v>
      </c>
      <c r="J121" s="318">
        <v>15.93</v>
      </c>
      <c r="K121" s="315">
        <f t="shared" si="8"/>
        <v>77</v>
      </c>
      <c r="L121" s="315"/>
      <c r="M121" s="315"/>
      <c r="N121" s="315" t="s">
        <v>1</v>
      </c>
      <c r="O121" s="318">
        <v>14.69</v>
      </c>
      <c r="P121" s="315">
        <f t="shared" si="10"/>
        <v>314</v>
      </c>
    </row>
    <row r="122" spans="1:16" ht="12.75">
      <c r="A122" s="306" t="s">
        <v>283</v>
      </c>
      <c r="B122" s="327">
        <f t="shared" si="5"/>
        <v>671</v>
      </c>
      <c r="C122" s="375" t="s">
        <v>1099</v>
      </c>
      <c r="D122" s="365">
        <v>2006</v>
      </c>
      <c r="E122" s="309" t="s">
        <v>1303</v>
      </c>
      <c r="F122" s="318">
        <v>10.47</v>
      </c>
      <c r="G122" s="308">
        <f t="shared" si="6"/>
        <v>247</v>
      </c>
      <c r="H122" s="318">
        <v>3.04</v>
      </c>
      <c r="I122" s="315">
        <f t="shared" si="7"/>
        <v>114</v>
      </c>
      <c r="J122" s="318">
        <v>13.04</v>
      </c>
      <c r="K122" s="315">
        <f t="shared" si="8"/>
        <v>47</v>
      </c>
      <c r="L122" s="315"/>
      <c r="M122" s="315"/>
      <c r="N122" s="315" t="s">
        <v>1</v>
      </c>
      <c r="O122" s="318">
        <v>19.18</v>
      </c>
      <c r="P122" s="315">
        <f t="shared" si="10"/>
        <v>263</v>
      </c>
    </row>
    <row r="123" spans="1:16" ht="12.75">
      <c r="A123" s="306" t="s">
        <v>285</v>
      </c>
      <c r="B123" s="327">
        <f t="shared" si="5"/>
        <v>659</v>
      </c>
      <c r="C123" s="374" t="s">
        <v>211</v>
      </c>
      <c r="D123" s="365">
        <v>2004</v>
      </c>
      <c r="E123" s="358" t="s">
        <v>2043</v>
      </c>
      <c r="F123" s="318">
        <v>9.95</v>
      </c>
      <c r="G123" s="308">
        <f t="shared" si="6"/>
        <v>346</v>
      </c>
      <c r="H123" s="318">
        <v>3.12</v>
      </c>
      <c r="I123" s="315" t="s">
        <v>97</v>
      </c>
      <c r="J123" s="318">
        <v>18.99</v>
      </c>
      <c r="K123" s="315">
        <f t="shared" si="8"/>
        <v>110</v>
      </c>
      <c r="L123" s="315"/>
      <c r="M123" s="315"/>
      <c r="N123" s="315" t="s">
        <v>1</v>
      </c>
      <c r="O123" s="318">
        <v>25.11</v>
      </c>
      <c r="P123" s="315">
        <f t="shared" si="10"/>
        <v>203</v>
      </c>
    </row>
    <row r="124" spans="1:16" ht="12.75">
      <c r="A124" s="306" t="s">
        <v>288</v>
      </c>
      <c r="B124" s="327">
        <f t="shared" si="5"/>
        <v>655</v>
      </c>
      <c r="C124" s="375" t="s">
        <v>11</v>
      </c>
      <c r="D124" s="365">
        <v>2005</v>
      </c>
      <c r="E124" s="309" t="s">
        <v>2041</v>
      </c>
      <c r="F124" s="318">
        <v>11</v>
      </c>
      <c r="G124" s="308">
        <f t="shared" si="6"/>
        <v>161</v>
      </c>
      <c r="H124" s="318">
        <v>3.12</v>
      </c>
      <c r="I124" s="315">
        <f aca="true" t="shared" si="11" ref="I124:I140">IF(H124&lt;&gt;0,INT(0.188807*((H124*100)-210)^1.41),0)</f>
        <v>128</v>
      </c>
      <c r="J124" s="318">
        <v>16.24</v>
      </c>
      <c r="K124" s="315">
        <f t="shared" si="8"/>
        <v>80</v>
      </c>
      <c r="L124" s="315"/>
      <c r="M124" s="315"/>
      <c r="N124" s="315" t="s">
        <v>1</v>
      </c>
      <c r="O124" s="318">
        <v>17.15</v>
      </c>
      <c r="P124" s="315">
        <f t="shared" si="10"/>
        <v>286</v>
      </c>
    </row>
    <row r="125" spans="1:16" ht="12.75">
      <c r="A125" s="306" t="s">
        <v>290</v>
      </c>
      <c r="B125" s="327">
        <f t="shared" si="5"/>
        <v>624</v>
      </c>
      <c r="C125" s="375" t="s">
        <v>267</v>
      </c>
      <c r="D125" s="365">
        <v>2005</v>
      </c>
      <c r="E125" s="356" t="s">
        <v>2044</v>
      </c>
      <c r="F125" s="318">
        <v>10.47</v>
      </c>
      <c r="G125" s="308">
        <f t="shared" si="6"/>
        <v>247</v>
      </c>
      <c r="H125" s="318">
        <v>3.16</v>
      </c>
      <c r="I125" s="315">
        <f t="shared" si="11"/>
        <v>135</v>
      </c>
      <c r="J125" s="318">
        <v>14.73</v>
      </c>
      <c r="K125" s="315">
        <f t="shared" si="8"/>
        <v>64</v>
      </c>
      <c r="L125" s="315"/>
      <c r="M125" s="315"/>
      <c r="N125" s="315" t="s">
        <v>1</v>
      </c>
      <c r="O125" s="318">
        <v>27.76</v>
      </c>
      <c r="P125" s="315">
        <f t="shared" si="10"/>
        <v>178</v>
      </c>
    </row>
    <row r="126" spans="1:16" ht="12.75">
      <c r="A126" s="306" t="s">
        <v>293</v>
      </c>
      <c r="B126" s="327">
        <f t="shared" si="5"/>
        <v>603</v>
      </c>
      <c r="C126" s="375" t="s">
        <v>1091</v>
      </c>
      <c r="D126" s="365">
        <v>2006</v>
      </c>
      <c r="E126" s="309" t="s">
        <v>1663</v>
      </c>
      <c r="F126" s="318">
        <v>10.47</v>
      </c>
      <c r="G126" s="308">
        <f t="shared" si="6"/>
        <v>247</v>
      </c>
      <c r="H126" s="318">
        <v>3.1</v>
      </c>
      <c r="I126" s="315">
        <f t="shared" si="11"/>
        <v>124</v>
      </c>
      <c r="J126" s="318">
        <v>16.33</v>
      </c>
      <c r="K126" s="315">
        <f t="shared" si="8"/>
        <v>81</v>
      </c>
      <c r="L126" s="315"/>
      <c r="M126" s="315"/>
      <c r="N126" s="315" t="s">
        <v>1</v>
      </c>
      <c r="O126" s="318">
        <v>30.9</v>
      </c>
      <c r="P126" s="315">
        <f t="shared" si="10"/>
        <v>151</v>
      </c>
    </row>
    <row r="127" spans="1:16" ht="12.75">
      <c r="A127" s="306" t="s">
        <v>296</v>
      </c>
      <c r="B127" s="327">
        <f t="shared" si="5"/>
        <v>564</v>
      </c>
      <c r="C127" s="373" t="s">
        <v>1083</v>
      </c>
      <c r="D127" s="365">
        <v>2006</v>
      </c>
      <c r="E127" s="356" t="s">
        <v>2044</v>
      </c>
      <c r="F127" s="318">
        <v>10.99</v>
      </c>
      <c r="G127" s="308">
        <f t="shared" si="6"/>
        <v>163</v>
      </c>
      <c r="H127" s="318">
        <v>3.03</v>
      </c>
      <c r="I127" s="315">
        <f t="shared" si="11"/>
        <v>112</v>
      </c>
      <c r="J127" s="318">
        <v>13.98</v>
      </c>
      <c r="K127" s="315">
        <f t="shared" si="8"/>
        <v>56</v>
      </c>
      <c r="L127" s="315"/>
      <c r="M127" s="315"/>
      <c r="N127" s="315" t="s">
        <v>1</v>
      </c>
      <c r="O127" s="318">
        <v>22.11</v>
      </c>
      <c r="P127" s="315">
        <f t="shared" si="10"/>
        <v>233</v>
      </c>
    </row>
    <row r="128" spans="1:16" ht="12.75">
      <c r="A128" s="306" t="s">
        <v>299</v>
      </c>
      <c r="B128" s="327">
        <f t="shared" si="5"/>
        <v>537</v>
      </c>
      <c r="C128" s="375" t="s">
        <v>133</v>
      </c>
      <c r="D128" s="365">
        <v>2005</v>
      </c>
      <c r="E128" s="309" t="s">
        <v>1663</v>
      </c>
      <c r="F128" s="318">
        <v>10.74</v>
      </c>
      <c r="G128" s="308">
        <f t="shared" si="6"/>
        <v>201</v>
      </c>
      <c r="H128" s="318">
        <v>3.25</v>
      </c>
      <c r="I128" s="315">
        <f t="shared" si="11"/>
        <v>151</v>
      </c>
      <c r="J128" s="318">
        <v>16.39</v>
      </c>
      <c r="K128" s="315">
        <f t="shared" si="8"/>
        <v>82</v>
      </c>
      <c r="L128" s="315"/>
      <c r="M128" s="315"/>
      <c r="N128" s="315" t="s">
        <v>1</v>
      </c>
      <c r="O128" s="318">
        <v>37.13</v>
      </c>
      <c r="P128" s="315">
        <f t="shared" si="10"/>
        <v>103</v>
      </c>
    </row>
    <row r="129" spans="1:16" ht="12.75">
      <c r="A129" s="306" t="s">
        <v>302</v>
      </c>
      <c r="B129" s="327">
        <f t="shared" si="5"/>
        <v>527</v>
      </c>
      <c r="C129" s="373" t="s">
        <v>1156</v>
      </c>
      <c r="D129" s="365">
        <v>2006</v>
      </c>
      <c r="E129" s="356" t="s">
        <v>2044</v>
      </c>
      <c r="F129" s="318">
        <v>10.84</v>
      </c>
      <c r="G129" s="308">
        <f t="shared" si="6"/>
        <v>185</v>
      </c>
      <c r="H129" s="318">
        <v>2.99</v>
      </c>
      <c r="I129" s="315">
        <f t="shared" si="11"/>
        <v>105</v>
      </c>
      <c r="J129" s="318">
        <v>9.23</v>
      </c>
      <c r="K129" s="315">
        <f t="shared" si="8"/>
        <v>10</v>
      </c>
      <c r="L129" s="315"/>
      <c r="M129" s="315"/>
      <c r="N129" s="315" t="s">
        <v>1</v>
      </c>
      <c r="O129" s="318">
        <v>22.64</v>
      </c>
      <c r="P129" s="315">
        <f t="shared" si="10"/>
        <v>227</v>
      </c>
    </row>
    <row r="130" spans="1:16" ht="12.75">
      <c r="A130" s="306" t="s">
        <v>304</v>
      </c>
      <c r="B130" s="327">
        <f aca="true" t="shared" si="12" ref="B130:B140">SUM(G130+I130+K130+M130+P130)</f>
        <v>523</v>
      </c>
      <c r="C130" s="375" t="s">
        <v>145</v>
      </c>
      <c r="D130" s="365">
        <v>2005</v>
      </c>
      <c r="E130" s="309" t="s">
        <v>174</v>
      </c>
      <c r="F130" s="318">
        <v>11.52</v>
      </c>
      <c r="G130" s="308">
        <f aca="true" t="shared" si="13" ref="G130:G139">IF(F130&lt;&gt;0,INT(46.0849*(13-F130)^1.81),0)</f>
        <v>93</v>
      </c>
      <c r="H130" s="318">
        <v>2.83</v>
      </c>
      <c r="I130" s="315">
        <f t="shared" si="11"/>
        <v>80</v>
      </c>
      <c r="J130" s="318">
        <v>25.62</v>
      </c>
      <c r="K130" s="315">
        <f aca="true" t="shared" si="14" ref="K130:K140">IF(J130&lt;&gt;0,INT(7.86*(J130-7.95)^1.1),0)</f>
        <v>185</v>
      </c>
      <c r="L130" s="315"/>
      <c r="M130" s="315"/>
      <c r="N130" s="315" t="s">
        <v>1</v>
      </c>
      <c r="O130" s="318">
        <v>29.27</v>
      </c>
      <c r="P130" s="315">
        <f t="shared" si="10"/>
        <v>165</v>
      </c>
    </row>
    <row r="131" spans="1:16" ht="12.75">
      <c r="A131" s="306" t="s">
        <v>1834</v>
      </c>
      <c r="B131" s="327">
        <f t="shared" si="12"/>
        <v>521</v>
      </c>
      <c r="C131" s="374" t="s">
        <v>1301</v>
      </c>
      <c r="D131" s="367">
        <v>2005</v>
      </c>
      <c r="E131" s="358" t="s">
        <v>2043</v>
      </c>
      <c r="F131" s="318">
        <v>10.7</v>
      </c>
      <c r="G131" s="308">
        <f t="shared" si="13"/>
        <v>208</v>
      </c>
      <c r="H131" s="318">
        <v>2.96</v>
      </c>
      <c r="I131" s="315">
        <f t="shared" si="11"/>
        <v>100</v>
      </c>
      <c r="J131" s="318">
        <v>15.3</v>
      </c>
      <c r="K131" s="315">
        <f t="shared" si="14"/>
        <v>70</v>
      </c>
      <c r="L131" s="315"/>
      <c r="M131" s="315"/>
      <c r="N131" s="315" t="s">
        <v>1</v>
      </c>
      <c r="O131" s="318">
        <v>31.85</v>
      </c>
      <c r="P131" s="315">
        <f t="shared" si="10"/>
        <v>143</v>
      </c>
    </row>
    <row r="132" spans="1:16" ht="12.75">
      <c r="A132" s="306" t="s">
        <v>1836</v>
      </c>
      <c r="B132" s="327">
        <f t="shared" si="12"/>
        <v>508</v>
      </c>
      <c r="C132" s="375" t="s">
        <v>1131</v>
      </c>
      <c r="D132" s="365">
        <v>2006</v>
      </c>
      <c r="E132" s="309" t="s">
        <v>2047</v>
      </c>
      <c r="F132" s="318">
        <v>10.75</v>
      </c>
      <c r="G132" s="308">
        <f t="shared" si="13"/>
        <v>199</v>
      </c>
      <c r="H132" s="318">
        <v>2.81</v>
      </c>
      <c r="I132" s="315">
        <f t="shared" si="11"/>
        <v>76</v>
      </c>
      <c r="J132" s="318">
        <v>17.12</v>
      </c>
      <c r="K132" s="315">
        <f t="shared" si="14"/>
        <v>89</v>
      </c>
      <c r="L132" s="315"/>
      <c r="M132" s="315"/>
      <c r="N132" s="315" t="s">
        <v>1</v>
      </c>
      <c r="O132" s="318">
        <v>31.73</v>
      </c>
      <c r="P132" s="315">
        <f t="shared" si="10"/>
        <v>144</v>
      </c>
    </row>
    <row r="133" spans="1:16" ht="12.75">
      <c r="A133" s="306" t="s">
        <v>1838</v>
      </c>
      <c r="B133" s="327">
        <f t="shared" si="12"/>
        <v>473</v>
      </c>
      <c r="C133" s="375" t="s">
        <v>294</v>
      </c>
      <c r="D133" s="365">
        <v>2005</v>
      </c>
      <c r="E133" s="356" t="s">
        <v>2044</v>
      </c>
      <c r="F133" s="318">
        <v>10.78</v>
      </c>
      <c r="G133" s="308">
        <f t="shared" si="13"/>
        <v>195</v>
      </c>
      <c r="H133" s="318">
        <v>2.83</v>
      </c>
      <c r="I133" s="315">
        <f t="shared" si="11"/>
        <v>80</v>
      </c>
      <c r="J133" s="318">
        <v>13.33</v>
      </c>
      <c r="K133" s="315">
        <f t="shared" si="14"/>
        <v>50</v>
      </c>
      <c r="L133" s="315"/>
      <c r="M133" s="315"/>
      <c r="N133" s="315" t="s">
        <v>1</v>
      </c>
      <c r="O133" s="318">
        <v>31.3</v>
      </c>
      <c r="P133" s="315">
        <f t="shared" si="10"/>
        <v>148</v>
      </c>
    </row>
    <row r="134" spans="1:16" ht="13.5" customHeight="1">
      <c r="A134" s="306" t="s">
        <v>1842</v>
      </c>
      <c r="B134" s="327">
        <f t="shared" si="12"/>
        <v>420</v>
      </c>
      <c r="C134" s="379" t="s">
        <v>194</v>
      </c>
      <c r="D134" s="371">
        <v>2006</v>
      </c>
      <c r="E134" s="309" t="s">
        <v>174</v>
      </c>
      <c r="F134" s="318">
        <v>11.57</v>
      </c>
      <c r="G134" s="308">
        <f t="shared" si="13"/>
        <v>88</v>
      </c>
      <c r="H134" s="318">
        <v>2.5</v>
      </c>
      <c r="I134" s="315">
        <f t="shared" si="11"/>
        <v>34</v>
      </c>
      <c r="J134" s="318">
        <v>16.58</v>
      </c>
      <c r="K134" s="315">
        <f t="shared" si="14"/>
        <v>84</v>
      </c>
      <c r="L134" s="315"/>
      <c r="M134" s="315"/>
      <c r="N134" s="315" t="s">
        <v>1</v>
      </c>
      <c r="O134" s="318">
        <v>23.98</v>
      </c>
      <c r="P134" s="315">
        <f t="shared" si="10"/>
        <v>214</v>
      </c>
    </row>
    <row r="135" spans="1:16" ht="12.75">
      <c r="A135" s="306" t="s">
        <v>1846</v>
      </c>
      <c r="B135" s="327">
        <f t="shared" si="12"/>
        <v>361</v>
      </c>
      <c r="C135" s="375" t="s">
        <v>159</v>
      </c>
      <c r="D135" s="365">
        <v>2004</v>
      </c>
      <c r="E135" s="309" t="s">
        <v>1303</v>
      </c>
      <c r="F135" s="318">
        <v>11.91</v>
      </c>
      <c r="G135" s="308">
        <f t="shared" si="13"/>
        <v>53</v>
      </c>
      <c r="H135" s="318">
        <v>2.59</v>
      </c>
      <c r="I135" s="315">
        <f t="shared" si="11"/>
        <v>45</v>
      </c>
      <c r="J135" s="318">
        <v>21.63</v>
      </c>
      <c r="K135" s="315">
        <f t="shared" si="14"/>
        <v>139</v>
      </c>
      <c r="L135" s="315"/>
      <c r="M135" s="315"/>
      <c r="N135" s="315" t="s">
        <v>1</v>
      </c>
      <c r="O135" s="318">
        <v>34.29</v>
      </c>
      <c r="P135" s="315">
        <f t="shared" si="10"/>
        <v>124</v>
      </c>
    </row>
    <row r="136" spans="1:16" ht="12.75">
      <c r="A136" s="306" t="s">
        <v>1848</v>
      </c>
      <c r="B136" s="327">
        <f t="shared" si="12"/>
        <v>343</v>
      </c>
      <c r="C136" s="375" t="s">
        <v>1189</v>
      </c>
      <c r="D136" s="365">
        <v>2006</v>
      </c>
      <c r="E136" s="309" t="s">
        <v>2046</v>
      </c>
      <c r="F136" s="318">
        <v>10.95</v>
      </c>
      <c r="G136" s="308">
        <f t="shared" si="13"/>
        <v>168</v>
      </c>
      <c r="H136" s="318">
        <v>2.46</v>
      </c>
      <c r="I136" s="315">
        <f t="shared" si="11"/>
        <v>29</v>
      </c>
      <c r="J136" s="318">
        <v>10.65</v>
      </c>
      <c r="K136" s="315">
        <f t="shared" si="14"/>
        <v>23</v>
      </c>
      <c r="L136" s="315"/>
      <c r="M136" s="315"/>
      <c r="N136" s="315" t="s">
        <v>1</v>
      </c>
      <c r="O136" s="318">
        <v>34.37</v>
      </c>
      <c r="P136" s="315">
        <f t="shared" si="10"/>
        <v>123</v>
      </c>
    </row>
    <row r="137" spans="1:16" ht="12.75">
      <c r="A137" s="306" t="s">
        <v>1851</v>
      </c>
      <c r="B137" s="327">
        <f t="shared" si="12"/>
        <v>323</v>
      </c>
      <c r="C137" s="375" t="s">
        <v>1145</v>
      </c>
      <c r="D137" s="365">
        <v>2006</v>
      </c>
      <c r="E137" s="309" t="s">
        <v>174</v>
      </c>
      <c r="F137" s="318">
        <v>11.62</v>
      </c>
      <c r="G137" s="308">
        <f t="shared" si="13"/>
        <v>82</v>
      </c>
      <c r="H137" s="318">
        <v>2.53</v>
      </c>
      <c r="I137" s="315">
        <f t="shared" si="11"/>
        <v>37</v>
      </c>
      <c r="J137" s="318">
        <v>16.92</v>
      </c>
      <c r="K137" s="315">
        <f t="shared" si="14"/>
        <v>87</v>
      </c>
      <c r="L137" s="315"/>
      <c r="M137" s="315"/>
      <c r="N137" s="315" t="s">
        <v>1</v>
      </c>
      <c r="O137" s="318">
        <v>35.26</v>
      </c>
      <c r="P137" s="315">
        <f t="shared" si="10"/>
        <v>117</v>
      </c>
    </row>
    <row r="138" spans="1:16" ht="12.75">
      <c r="A138" s="306" t="s">
        <v>1854</v>
      </c>
      <c r="B138" s="327">
        <f t="shared" si="12"/>
        <v>206</v>
      </c>
      <c r="C138" s="375" t="s">
        <v>1232</v>
      </c>
      <c r="D138" s="365">
        <v>2006</v>
      </c>
      <c r="E138" s="309" t="s">
        <v>2046</v>
      </c>
      <c r="F138" s="318">
        <v>11.3</v>
      </c>
      <c r="G138" s="308">
        <f t="shared" si="13"/>
        <v>120</v>
      </c>
      <c r="H138" s="318">
        <v>2.65</v>
      </c>
      <c r="I138" s="315">
        <f t="shared" si="11"/>
        <v>53</v>
      </c>
      <c r="J138" s="318">
        <v>11.7</v>
      </c>
      <c r="K138" s="315">
        <f t="shared" si="14"/>
        <v>33</v>
      </c>
      <c r="L138" s="315"/>
      <c r="M138" s="315"/>
      <c r="N138" s="315"/>
      <c r="O138" s="318" t="s">
        <v>1504</v>
      </c>
      <c r="P138" s="315" t="s">
        <v>97</v>
      </c>
    </row>
    <row r="139" spans="1:16" ht="12.75">
      <c r="A139" s="306" t="s">
        <v>1855</v>
      </c>
      <c r="B139" s="327">
        <f t="shared" si="12"/>
        <v>189</v>
      </c>
      <c r="C139" s="375" t="s">
        <v>297</v>
      </c>
      <c r="D139" s="365">
        <v>2006</v>
      </c>
      <c r="E139" s="309" t="s">
        <v>1303</v>
      </c>
      <c r="F139" s="318">
        <v>12.17</v>
      </c>
      <c r="G139" s="308">
        <f t="shared" si="13"/>
        <v>32</v>
      </c>
      <c r="H139" s="318">
        <v>2.5</v>
      </c>
      <c r="I139" s="315">
        <f t="shared" si="11"/>
        <v>34</v>
      </c>
      <c r="J139" s="318">
        <v>13.5</v>
      </c>
      <c r="K139" s="315">
        <f t="shared" si="14"/>
        <v>51</v>
      </c>
      <c r="L139" s="315"/>
      <c r="M139" s="315"/>
      <c r="N139" s="315" t="s">
        <v>1</v>
      </c>
      <c r="O139" s="318">
        <v>41.98</v>
      </c>
      <c r="P139" s="315">
        <f>IF(N139+O139&lt;&gt;0,INT(0.19889*(185-((N139*60)+O139))^1.88),0)</f>
        <v>72</v>
      </c>
    </row>
    <row r="140" spans="1:16" ht="13.5" thickBot="1">
      <c r="A140" s="328" t="s">
        <v>1858</v>
      </c>
      <c r="B140" s="329">
        <f t="shared" si="12"/>
        <v>115</v>
      </c>
      <c r="C140" s="380" t="s">
        <v>1203</v>
      </c>
      <c r="D140" s="369">
        <v>2006</v>
      </c>
      <c r="E140" s="359" t="s">
        <v>2044</v>
      </c>
      <c r="F140" s="333">
        <v>13.44</v>
      </c>
      <c r="G140" s="330">
        <v>0</v>
      </c>
      <c r="H140" s="333">
        <v>2.5</v>
      </c>
      <c r="I140" s="334">
        <f t="shared" si="11"/>
        <v>34</v>
      </c>
      <c r="J140" s="333">
        <v>16.31</v>
      </c>
      <c r="K140" s="334">
        <f t="shared" si="14"/>
        <v>81</v>
      </c>
      <c r="L140" s="334"/>
      <c r="M140" s="334"/>
      <c r="N140" s="334"/>
      <c r="O140" s="333" t="s">
        <v>1502</v>
      </c>
      <c r="P140" s="334" t="s">
        <v>97</v>
      </c>
    </row>
  </sheetData>
  <sheetProtection/>
  <mergeCells count="8">
    <mergeCell ref="A63:T63"/>
    <mergeCell ref="A64:T64"/>
    <mergeCell ref="N5:O5"/>
    <mergeCell ref="A62:T62"/>
    <mergeCell ref="N65:O65"/>
    <mergeCell ref="A1:T1"/>
    <mergeCell ref="A2:T2"/>
    <mergeCell ref="A3:T3"/>
  </mergeCells>
  <printOptions/>
  <pageMargins left="0.2708333333333333" right="0.21875" top="0.28125" bottom="0.4895833333333333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23"/>
  <sheetViews>
    <sheetView view="pageLayout" workbookViewId="0" topLeftCell="A1">
      <selection activeCell="C12" sqref="C12"/>
    </sheetView>
  </sheetViews>
  <sheetFormatPr defaultColWidth="9.00390625" defaultRowHeight="12.75"/>
  <cols>
    <col min="1" max="1" width="4.25390625" style="85" customWidth="1"/>
    <col min="2" max="2" width="21.25390625" style="85" customWidth="1"/>
    <col min="3" max="3" width="15.875" style="85" customWidth="1"/>
    <col min="4" max="4" width="19.75390625" style="86" customWidth="1"/>
    <col min="5" max="5" width="9.125" style="85" customWidth="1"/>
    <col min="6" max="6" width="4.125" style="85" customWidth="1"/>
    <col min="7" max="7" width="4.875" style="85" customWidth="1"/>
    <col min="8" max="16384" width="9.125" style="85" customWidth="1"/>
  </cols>
  <sheetData>
    <row r="1" spans="1:7" ht="23.25">
      <c r="A1" s="451" t="s">
        <v>171</v>
      </c>
      <c r="B1" s="451"/>
      <c r="C1" s="451"/>
      <c r="D1" s="451"/>
      <c r="E1" s="451"/>
      <c r="F1" s="451"/>
      <c r="G1" s="451"/>
    </row>
    <row r="2" spans="1:7" ht="18">
      <c r="A2" s="452" t="s">
        <v>172</v>
      </c>
      <c r="B2" s="452"/>
      <c r="C2" s="452"/>
      <c r="D2" s="452"/>
      <c r="E2" s="452"/>
      <c r="F2" s="452"/>
      <c r="G2" s="452"/>
    </row>
    <row r="3" spans="1:7" ht="18">
      <c r="A3" s="452" t="s">
        <v>2213</v>
      </c>
      <c r="B3" s="452"/>
      <c r="C3" s="452"/>
      <c r="D3" s="452"/>
      <c r="E3" s="452"/>
      <c r="F3" s="452"/>
      <c r="G3" s="452"/>
    </row>
    <row r="4" spans="1:6" ht="9" customHeight="1">
      <c r="A4" s="2"/>
      <c r="B4" s="2"/>
      <c r="C4" s="2"/>
      <c r="D4" s="2"/>
      <c r="E4" s="2"/>
      <c r="F4" s="2"/>
    </row>
    <row r="5" spans="2:3" ht="12.75">
      <c r="B5" s="85" t="s">
        <v>2076</v>
      </c>
      <c r="C5" s="85" t="s">
        <v>2077</v>
      </c>
    </row>
    <row r="6" spans="2:3" ht="12.75">
      <c r="B6" s="85" t="s">
        <v>2078</v>
      </c>
      <c r="C6" s="85" t="s">
        <v>2079</v>
      </c>
    </row>
    <row r="7" spans="2:3" ht="12.75">
      <c r="B7" s="85" t="s">
        <v>2080</v>
      </c>
      <c r="C7" s="85" t="s">
        <v>2081</v>
      </c>
    </row>
    <row r="8" ht="6.75" customHeight="1"/>
    <row r="9" ht="14.25" customHeight="1">
      <c r="A9" s="381" t="s">
        <v>2082</v>
      </c>
    </row>
    <row r="10" spans="1:4" ht="12.75">
      <c r="A10" s="85" t="s">
        <v>0</v>
      </c>
      <c r="B10" s="85" t="s">
        <v>175</v>
      </c>
      <c r="C10" s="86" t="s">
        <v>2083</v>
      </c>
      <c r="D10" s="86" t="s">
        <v>2084</v>
      </c>
    </row>
    <row r="11" spans="1:4" ht="12.75">
      <c r="A11" s="85" t="s">
        <v>122</v>
      </c>
      <c r="B11" s="85" t="s">
        <v>177</v>
      </c>
      <c r="C11" s="86">
        <v>10</v>
      </c>
      <c r="D11" s="86">
        <v>159</v>
      </c>
    </row>
    <row r="12" spans="1:4" ht="12.75">
      <c r="A12" s="85" t="s">
        <v>123</v>
      </c>
      <c r="B12" s="85" t="s">
        <v>178</v>
      </c>
      <c r="C12" s="86">
        <v>9</v>
      </c>
      <c r="D12" s="86">
        <v>134</v>
      </c>
    </row>
    <row r="13" spans="1:4" ht="12.75">
      <c r="A13" s="85" t="s">
        <v>124</v>
      </c>
      <c r="B13" s="85" t="s">
        <v>1703</v>
      </c>
      <c r="C13" s="86">
        <v>8</v>
      </c>
      <c r="D13" s="86">
        <v>103</v>
      </c>
    </row>
    <row r="14" spans="1:4" ht="12.75">
      <c r="A14" s="85" t="s">
        <v>125</v>
      </c>
      <c r="B14" s="85" t="s">
        <v>48</v>
      </c>
      <c r="C14" s="86">
        <v>7</v>
      </c>
      <c r="D14" s="86">
        <v>59</v>
      </c>
    </row>
    <row r="15" spans="1:4" ht="12.75">
      <c r="A15" s="85" t="s">
        <v>126</v>
      </c>
      <c r="B15" s="85" t="s">
        <v>176</v>
      </c>
      <c r="C15" s="86">
        <v>6</v>
      </c>
      <c r="D15" s="86">
        <v>37</v>
      </c>
    </row>
    <row r="16" spans="1:4" ht="12.75">
      <c r="A16" s="85" t="s">
        <v>127</v>
      </c>
      <c r="B16" s="85" t="s">
        <v>47</v>
      </c>
      <c r="C16" s="86">
        <v>5</v>
      </c>
      <c r="D16" s="86">
        <v>35</v>
      </c>
    </row>
    <row r="17" spans="1:4" ht="12.75">
      <c r="A17" s="85" t="s">
        <v>128</v>
      </c>
      <c r="B17" s="85" t="s">
        <v>2046</v>
      </c>
      <c r="C17" s="86">
        <v>4</v>
      </c>
      <c r="D17" s="86">
        <v>9</v>
      </c>
    </row>
    <row r="18" spans="1:4" ht="12.75">
      <c r="A18" s="85" t="s">
        <v>164</v>
      </c>
      <c r="B18" s="85" t="s">
        <v>1799</v>
      </c>
      <c r="C18" s="86">
        <v>3</v>
      </c>
      <c r="D18" s="86">
        <v>9</v>
      </c>
    </row>
    <row r="19" spans="1:4" ht="12.75">
      <c r="A19" s="85" t="s">
        <v>165</v>
      </c>
      <c r="B19" s="85" t="s">
        <v>37</v>
      </c>
      <c r="C19" s="86">
        <v>2</v>
      </c>
      <c r="D19" s="86">
        <v>6</v>
      </c>
    </row>
    <row r="20" spans="1:4" ht="12.75">
      <c r="A20" s="85" t="s">
        <v>166</v>
      </c>
      <c r="B20" s="85" t="s">
        <v>174</v>
      </c>
      <c r="C20" s="86">
        <v>1</v>
      </c>
      <c r="D20" s="86">
        <v>2</v>
      </c>
    </row>
    <row r="22" spans="1:7" ht="12.75">
      <c r="A22" s="382" t="s">
        <v>90</v>
      </c>
      <c r="B22" s="382" t="s">
        <v>2085</v>
      </c>
      <c r="C22" s="382" t="s">
        <v>2086</v>
      </c>
      <c r="D22" s="383" t="s">
        <v>88</v>
      </c>
      <c r="E22" s="382" t="s">
        <v>2087</v>
      </c>
      <c r="F22" s="382"/>
      <c r="G22" s="382"/>
    </row>
    <row r="23" ht="12.75">
      <c r="B23" s="384" t="s">
        <v>2088</v>
      </c>
    </row>
    <row r="24" spans="2:5" ht="12.75">
      <c r="B24" s="385" t="s">
        <v>2089</v>
      </c>
      <c r="C24" s="385"/>
      <c r="D24" s="386"/>
      <c r="E24" s="387"/>
    </row>
    <row r="25" spans="1:7" ht="12.75">
      <c r="A25" s="388" t="s">
        <v>0</v>
      </c>
      <c r="B25" s="389" t="s">
        <v>211</v>
      </c>
      <c r="C25" s="389">
        <v>2004</v>
      </c>
      <c r="D25" s="390" t="s">
        <v>1714</v>
      </c>
      <c r="E25" s="387">
        <v>10.35</v>
      </c>
      <c r="G25" s="85">
        <v>6</v>
      </c>
    </row>
    <row r="26" spans="1:7" ht="12.75">
      <c r="A26" s="388" t="s">
        <v>122</v>
      </c>
      <c r="B26" s="389" t="s">
        <v>209</v>
      </c>
      <c r="C26" s="391">
        <v>38677</v>
      </c>
      <c r="D26" s="390" t="s">
        <v>1265</v>
      </c>
      <c r="E26" s="387">
        <v>10.52</v>
      </c>
      <c r="G26" s="85">
        <v>5</v>
      </c>
    </row>
    <row r="27" spans="1:7" ht="12.75">
      <c r="A27" s="388" t="s">
        <v>123</v>
      </c>
      <c r="B27" s="389" t="s">
        <v>1023</v>
      </c>
      <c r="C27" s="389">
        <v>2004</v>
      </c>
      <c r="D27" s="390" t="s">
        <v>1714</v>
      </c>
      <c r="E27" s="387">
        <v>10.58</v>
      </c>
      <c r="G27" s="85">
        <v>4</v>
      </c>
    </row>
    <row r="28" spans="1:5" ht="12.75">
      <c r="A28" s="388" t="s">
        <v>124</v>
      </c>
      <c r="B28" s="389" t="s">
        <v>242</v>
      </c>
      <c r="C28" s="389">
        <v>2006</v>
      </c>
      <c r="D28" s="390" t="s">
        <v>40</v>
      </c>
      <c r="E28" s="387">
        <v>10.88</v>
      </c>
    </row>
    <row r="29" spans="1:5" ht="12.75">
      <c r="A29" s="388" t="s">
        <v>125</v>
      </c>
      <c r="B29" s="389" t="s">
        <v>2090</v>
      </c>
      <c r="C29" s="389">
        <v>2006</v>
      </c>
      <c r="D29" s="390" t="s">
        <v>2091</v>
      </c>
      <c r="E29" s="392">
        <v>11.27</v>
      </c>
    </row>
    <row r="30" spans="1:5" ht="12.75">
      <c r="A30" s="388" t="s">
        <v>126</v>
      </c>
      <c r="B30" s="389" t="s">
        <v>1156</v>
      </c>
      <c r="C30" s="389">
        <v>2006</v>
      </c>
      <c r="D30" s="390" t="s">
        <v>176</v>
      </c>
      <c r="E30" s="387">
        <v>12.63</v>
      </c>
    </row>
    <row r="31" spans="1:5" ht="12.75">
      <c r="A31" s="388"/>
      <c r="B31" s="385" t="s">
        <v>2092</v>
      </c>
      <c r="C31" s="393"/>
      <c r="D31" s="386"/>
      <c r="E31" s="387"/>
    </row>
    <row r="32" spans="1:5" ht="12.75">
      <c r="A32" s="388" t="s">
        <v>0</v>
      </c>
      <c r="B32" s="389" t="s">
        <v>922</v>
      </c>
      <c r="C32" s="394">
        <v>2004</v>
      </c>
      <c r="D32" s="390" t="s">
        <v>177</v>
      </c>
      <c r="E32" s="395">
        <v>11.1</v>
      </c>
    </row>
    <row r="33" spans="1:5" ht="12.75">
      <c r="A33" s="388" t="s">
        <v>122</v>
      </c>
      <c r="B33" s="385" t="s">
        <v>15</v>
      </c>
      <c r="C33" s="396">
        <v>2004</v>
      </c>
      <c r="D33" s="386" t="s">
        <v>2093</v>
      </c>
      <c r="E33" s="387">
        <v>11.41</v>
      </c>
    </row>
    <row r="34" spans="1:5" ht="12.75">
      <c r="A34" s="388" t="s">
        <v>123</v>
      </c>
      <c r="B34" s="389" t="s">
        <v>1357</v>
      </c>
      <c r="C34" s="389">
        <v>2004</v>
      </c>
      <c r="D34" s="390" t="s">
        <v>177</v>
      </c>
      <c r="E34" s="387">
        <v>11.52</v>
      </c>
    </row>
    <row r="35" spans="1:5" ht="12.75">
      <c r="A35" s="388" t="s">
        <v>124</v>
      </c>
      <c r="B35" s="389" t="s">
        <v>11</v>
      </c>
      <c r="C35" s="389">
        <v>2005</v>
      </c>
      <c r="D35" s="390" t="s">
        <v>2093</v>
      </c>
      <c r="E35" s="387">
        <v>11.64</v>
      </c>
    </row>
    <row r="36" spans="1:5" ht="12.75">
      <c r="A36" s="388" t="s">
        <v>125</v>
      </c>
      <c r="B36" s="389" t="s">
        <v>1406</v>
      </c>
      <c r="C36" s="389">
        <v>2004</v>
      </c>
      <c r="D36" s="390" t="s">
        <v>1714</v>
      </c>
      <c r="E36" s="395">
        <v>12</v>
      </c>
    </row>
    <row r="37" spans="1:5" ht="12.75">
      <c r="A37" s="388" t="s">
        <v>126</v>
      </c>
      <c r="B37" s="389" t="s">
        <v>2094</v>
      </c>
      <c r="C37" s="389">
        <v>2005</v>
      </c>
      <c r="D37" s="390" t="s">
        <v>2091</v>
      </c>
      <c r="E37" s="387">
        <v>12.17</v>
      </c>
    </row>
    <row r="38" spans="1:5" ht="12.75">
      <c r="A38" s="388"/>
      <c r="B38" s="389" t="s">
        <v>253</v>
      </c>
      <c r="C38" s="389">
        <v>2006</v>
      </c>
      <c r="D38" s="390" t="s">
        <v>176</v>
      </c>
      <c r="E38" s="387" t="s">
        <v>1504</v>
      </c>
    </row>
    <row r="39" spans="1:5" ht="12.75">
      <c r="A39" s="388"/>
      <c r="B39" s="385" t="s">
        <v>2095</v>
      </c>
      <c r="C39" s="393"/>
      <c r="D39" s="386"/>
      <c r="E39" s="387"/>
    </row>
    <row r="40" spans="1:7" ht="12.75">
      <c r="A40" s="388" t="s">
        <v>0</v>
      </c>
      <c r="B40" s="389" t="s">
        <v>135</v>
      </c>
      <c r="C40" s="389">
        <v>2004</v>
      </c>
      <c r="D40" s="390" t="s">
        <v>177</v>
      </c>
      <c r="E40" s="387">
        <v>10.04</v>
      </c>
      <c r="G40" s="85">
        <v>9</v>
      </c>
    </row>
    <row r="41" spans="1:7" ht="12.75">
      <c r="A41" s="388" t="s">
        <v>122</v>
      </c>
      <c r="B41" s="389" t="s">
        <v>190</v>
      </c>
      <c r="C41" s="397">
        <v>2004</v>
      </c>
      <c r="D41" s="390" t="s">
        <v>175</v>
      </c>
      <c r="E41" s="387">
        <v>10.17</v>
      </c>
      <c r="G41" s="85">
        <v>8</v>
      </c>
    </row>
    <row r="42" spans="1:7" ht="12.75">
      <c r="A42" s="388" t="s">
        <v>123</v>
      </c>
      <c r="B42" s="385" t="s">
        <v>70</v>
      </c>
      <c r="C42" s="396">
        <v>2005</v>
      </c>
      <c r="D42" s="386" t="s">
        <v>2093</v>
      </c>
      <c r="E42" s="387">
        <v>10.75</v>
      </c>
      <c r="G42" s="85">
        <v>3</v>
      </c>
    </row>
    <row r="43" spans="1:7" ht="12.75">
      <c r="A43" s="388" t="s">
        <v>124</v>
      </c>
      <c r="B43" s="389" t="s">
        <v>1957</v>
      </c>
      <c r="C43" s="389">
        <v>2004</v>
      </c>
      <c r="D43" s="390" t="s">
        <v>176</v>
      </c>
      <c r="E43" s="398">
        <v>10.87</v>
      </c>
      <c r="G43" s="85">
        <v>1</v>
      </c>
    </row>
    <row r="44" spans="1:5" ht="12.75">
      <c r="A44" s="388" t="s">
        <v>125</v>
      </c>
      <c r="B44" s="389" t="s">
        <v>1040</v>
      </c>
      <c r="C44" s="391">
        <v>38551</v>
      </c>
      <c r="D44" s="390" t="s">
        <v>1265</v>
      </c>
      <c r="E44" s="387">
        <v>10.97</v>
      </c>
    </row>
    <row r="45" spans="1:5" ht="12.75">
      <c r="A45" s="388" t="s">
        <v>126</v>
      </c>
      <c r="B45" s="389" t="s">
        <v>933</v>
      </c>
      <c r="C45" s="391">
        <v>38168</v>
      </c>
      <c r="D45" s="390" t="s">
        <v>2046</v>
      </c>
      <c r="E45" s="395">
        <v>10.98</v>
      </c>
    </row>
    <row r="46" spans="1:5" ht="12.75">
      <c r="A46" s="388" t="s">
        <v>127</v>
      </c>
      <c r="B46" s="389" t="s">
        <v>973</v>
      </c>
      <c r="C46" s="389">
        <v>2004</v>
      </c>
      <c r="D46" s="390" t="s">
        <v>1714</v>
      </c>
      <c r="E46" s="387">
        <v>11.22</v>
      </c>
    </row>
    <row r="47" spans="1:5" ht="12.75">
      <c r="A47" s="388"/>
      <c r="B47" s="385" t="s">
        <v>2096</v>
      </c>
      <c r="C47" s="385"/>
      <c r="D47" s="386"/>
      <c r="E47" s="387"/>
    </row>
    <row r="48" spans="1:7" ht="12.75">
      <c r="A48" s="388" t="s">
        <v>0</v>
      </c>
      <c r="B48" s="389" t="s">
        <v>38</v>
      </c>
      <c r="C48" s="397">
        <v>2004</v>
      </c>
      <c r="D48" s="390" t="s">
        <v>175</v>
      </c>
      <c r="E48" s="387">
        <v>9.93</v>
      </c>
      <c r="G48" s="85">
        <v>11</v>
      </c>
    </row>
    <row r="49" spans="1:7" ht="12.75">
      <c r="A49" s="388" t="s">
        <v>122</v>
      </c>
      <c r="B49" s="389" t="s">
        <v>137</v>
      </c>
      <c r="C49" s="391">
        <v>38453</v>
      </c>
      <c r="D49" s="390" t="s">
        <v>1265</v>
      </c>
      <c r="E49" s="395">
        <v>10.3</v>
      </c>
      <c r="G49" s="85">
        <v>7</v>
      </c>
    </row>
    <row r="50" spans="1:7" ht="12.75">
      <c r="A50" s="388" t="s">
        <v>123</v>
      </c>
      <c r="B50" s="389" t="s">
        <v>875</v>
      </c>
      <c r="C50" s="397">
        <v>2005</v>
      </c>
      <c r="D50" s="390" t="s">
        <v>175</v>
      </c>
      <c r="E50" s="395">
        <v>10.83</v>
      </c>
      <c r="G50" s="85">
        <v>2</v>
      </c>
    </row>
    <row r="51" spans="1:5" ht="12.75">
      <c r="A51" s="388" t="s">
        <v>124</v>
      </c>
      <c r="B51" s="389" t="s">
        <v>1047</v>
      </c>
      <c r="C51" s="397">
        <v>2006</v>
      </c>
      <c r="D51" s="390" t="s">
        <v>2093</v>
      </c>
      <c r="E51" s="387">
        <v>10.91</v>
      </c>
    </row>
    <row r="52" spans="1:5" ht="12.75">
      <c r="A52" s="388" t="s">
        <v>125</v>
      </c>
      <c r="B52" s="385" t="s">
        <v>204</v>
      </c>
      <c r="C52" s="396">
        <v>2005</v>
      </c>
      <c r="D52" s="386" t="s">
        <v>2093</v>
      </c>
      <c r="E52" s="387">
        <v>11.56</v>
      </c>
    </row>
    <row r="53" spans="1:5" ht="12.75">
      <c r="A53" s="388" t="s">
        <v>126</v>
      </c>
      <c r="B53" s="389" t="s">
        <v>1843</v>
      </c>
      <c r="C53" s="394" t="s">
        <v>2097</v>
      </c>
      <c r="D53" s="390" t="s">
        <v>37</v>
      </c>
      <c r="E53" s="387">
        <v>11.73</v>
      </c>
    </row>
    <row r="54" spans="1:5" ht="12.75">
      <c r="A54" s="388" t="s">
        <v>127</v>
      </c>
      <c r="B54" s="385" t="s">
        <v>1115</v>
      </c>
      <c r="C54" s="385">
        <v>2005</v>
      </c>
      <c r="D54" s="386" t="s">
        <v>71</v>
      </c>
      <c r="E54" s="387">
        <v>11.94</v>
      </c>
    </row>
    <row r="55" spans="1:4" ht="12.75">
      <c r="A55" s="388"/>
      <c r="B55" s="281"/>
      <c r="C55" s="283"/>
      <c r="D55" s="399"/>
    </row>
    <row r="56" spans="1:4" ht="12.75">
      <c r="A56" s="388"/>
      <c r="B56" s="400" t="s">
        <v>2088</v>
      </c>
      <c r="C56" s="393"/>
      <c r="D56" s="386"/>
    </row>
    <row r="57" spans="1:4" ht="12.75">
      <c r="A57" s="388"/>
      <c r="B57" s="385" t="s">
        <v>2089</v>
      </c>
      <c r="C57" s="385"/>
      <c r="D57" s="386"/>
    </row>
    <row r="58" spans="1:7" ht="12.75">
      <c r="A58" s="388" t="s">
        <v>0</v>
      </c>
      <c r="B58" s="389" t="s">
        <v>1237</v>
      </c>
      <c r="C58" s="401">
        <v>2004</v>
      </c>
      <c r="D58" s="390" t="s">
        <v>175</v>
      </c>
      <c r="E58" s="85">
        <v>9.91</v>
      </c>
      <c r="G58" s="85">
        <v>11</v>
      </c>
    </row>
    <row r="59" spans="1:5" ht="12.75">
      <c r="A59" s="388" t="s">
        <v>122</v>
      </c>
      <c r="B59" s="389" t="s">
        <v>334</v>
      </c>
      <c r="C59" s="394">
        <v>2005</v>
      </c>
      <c r="D59" s="390" t="s">
        <v>176</v>
      </c>
      <c r="E59" s="85">
        <v>11.18</v>
      </c>
    </row>
    <row r="60" spans="1:5" ht="12.75">
      <c r="A60" s="388" t="s">
        <v>123</v>
      </c>
      <c r="B60" s="389" t="s">
        <v>1468</v>
      </c>
      <c r="C60" s="394">
        <v>2006</v>
      </c>
      <c r="D60" s="390" t="s">
        <v>2091</v>
      </c>
      <c r="E60" s="85">
        <v>11.55</v>
      </c>
    </row>
    <row r="61" spans="1:5" ht="12.75">
      <c r="A61" s="388" t="s">
        <v>124</v>
      </c>
      <c r="B61" s="389" t="s">
        <v>2098</v>
      </c>
      <c r="C61" s="402">
        <v>38651</v>
      </c>
      <c r="D61" s="390" t="s">
        <v>1265</v>
      </c>
      <c r="E61" s="85">
        <v>11.77</v>
      </c>
    </row>
    <row r="62" spans="1:5" ht="12.75">
      <c r="A62" s="388" t="s">
        <v>125</v>
      </c>
      <c r="B62" s="389" t="s">
        <v>349</v>
      </c>
      <c r="C62" s="401">
        <v>2006</v>
      </c>
      <c r="D62" s="390" t="s">
        <v>174</v>
      </c>
      <c r="E62" s="85">
        <v>12.24</v>
      </c>
    </row>
    <row r="63" spans="1:5" ht="12.75">
      <c r="A63" s="388" t="s">
        <v>126</v>
      </c>
      <c r="B63" s="389" t="s">
        <v>2099</v>
      </c>
      <c r="C63" s="394" t="s">
        <v>2100</v>
      </c>
      <c r="D63" s="390" t="s">
        <v>37</v>
      </c>
      <c r="E63" s="403">
        <v>13.16</v>
      </c>
    </row>
    <row r="64" spans="1:5" ht="12.75">
      <c r="A64" s="388"/>
      <c r="B64" s="385" t="s">
        <v>557</v>
      </c>
      <c r="C64" s="396">
        <v>2004</v>
      </c>
      <c r="D64" s="386" t="s">
        <v>2091</v>
      </c>
      <c r="E64" s="404" t="s">
        <v>1504</v>
      </c>
    </row>
    <row r="65" spans="1:5" ht="12.75">
      <c r="A65" s="388"/>
      <c r="B65" s="385"/>
      <c r="C65" s="396"/>
      <c r="D65" s="386"/>
      <c r="E65" s="404"/>
    </row>
    <row r="66" spans="1:4" ht="12.75">
      <c r="A66" s="388"/>
      <c r="B66" s="385" t="s">
        <v>2092</v>
      </c>
      <c r="C66" s="396"/>
      <c r="D66" s="386"/>
    </row>
    <row r="67" spans="1:7" ht="12.75">
      <c r="A67" s="388" t="s">
        <v>0</v>
      </c>
      <c r="B67" s="389" t="s">
        <v>170</v>
      </c>
      <c r="C67" s="394">
        <v>2005</v>
      </c>
      <c r="D67" s="390" t="s">
        <v>2091</v>
      </c>
      <c r="E67" s="85">
        <v>10.25</v>
      </c>
      <c r="G67" s="85">
        <v>7</v>
      </c>
    </row>
    <row r="68" spans="1:7" ht="12.75">
      <c r="A68" s="388" t="s">
        <v>122</v>
      </c>
      <c r="B68" s="389" t="s">
        <v>368</v>
      </c>
      <c r="C68" s="394">
        <v>2004</v>
      </c>
      <c r="D68" s="390" t="s">
        <v>1714</v>
      </c>
      <c r="E68" s="404">
        <v>10.47</v>
      </c>
      <c r="G68" s="85">
        <v>6</v>
      </c>
    </row>
    <row r="69" spans="1:5" ht="12.75">
      <c r="A69" s="388" t="s">
        <v>123</v>
      </c>
      <c r="B69" s="389" t="s">
        <v>2101</v>
      </c>
      <c r="C69" s="402">
        <v>38840</v>
      </c>
      <c r="D69" s="390" t="s">
        <v>1265</v>
      </c>
      <c r="E69" s="85">
        <v>11.41</v>
      </c>
    </row>
    <row r="70" spans="1:5" ht="12.75">
      <c r="A70" s="388" t="s">
        <v>124</v>
      </c>
      <c r="B70" s="389" t="s">
        <v>646</v>
      </c>
      <c r="C70" s="394">
        <v>2006</v>
      </c>
      <c r="D70" s="390" t="s">
        <v>176</v>
      </c>
      <c r="E70" s="405">
        <v>11.5</v>
      </c>
    </row>
    <row r="71" spans="1:5" ht="12.75">
      <c r="A71" s="388" t="s">
        <v>125</v>
      </c>
      <c r="B71" s="389" t="s">
        <v>158</v>
      </c>
      <c r="C71" s="394">
        <v>2004</v>
      </c>
      <c r="D71" s="390" t="s">
        <v>176</v>
      </c>
      <c r="E71" s="85">
        <v>11.69</v>
      </c>
    </row>
    <row r="72" spans="1:4" ht="12.75">
      <c r="A72" s="388"/>
      <c r="B72" s="385" t="s">
        <v>2095</v>
      </c>
      <c r="C72" s="396"/>
      <c r="D72" s="386"/>
    </row>
    <row r="73" spans="1:7" ht="12.75">
      <c r="A73" s="388" t="s">
        <v>0</v>
      </c>
      <c r="B73" s="389" t="s">
        <v>486</v>
      </c>
      <c r="C73" s="394">
        <v>2004</v>
      </c>
      <c r="D73" s="390" t="s">
        <v>177</v>
      </c>
      <c r="E73" s="403">
        <v>10</v>
      </c>
      <c r="G73" s="85">
        <v>9</v>
      </c>
    </row>
    <row r="74" spans="1:7" ht="12.75">
      <c r="A74" s="388" t="s">
        <v>122</v>
      </c>
      <c r="B74" s="389" t="s">
        <v>617</v>
      </c>
      <c r="C74" s="394">
        <v>2006</v>
      </c>
      <c r="D74" s="390" t="s">
        <v>2091</v>
      </c>
      <c r="E74" s="85">
        <v>10.48</v>
      </c>
      <c r="G74" s="85">
        <v>5</v>
      </c>
    </row>
    <row r="75" spans="1:7" ht="12.75">
      <c r="A75" s="388" t="s">
        <v>123</v>
      </c>
      <c r="B75" s="389" t="s">
        <v>160</v>
      </c>
      <c r="C75" s="401">
        <v>2004</v>
      </c>
      <c r="D75" s="390" t="s">
        <v>175</v>
      </c>
      <c r="E75" s="85">
        <v>10.52</v>
      </c>
      <c r="G75" s="85">
        <v>4</v>
      </c>
    </row>
    <row r="76" spans="1:5" ht="12.75">
      <c r="A76" s="388" t="s">
        <v>124</v>
      </c>
      <c r="B76" s="389" t="s">
        <v>342</v>
      </c>
      <c r="C76" s="394">
        <v>2005</v>
      </c>
      <c r="D76" s="390" t="s">
        <v>1714</v>
      </c>
      <c r="E76" s="85">
        <v>11.01</v>
      </c>
    </row>
    <row r="77" spans="1:5" ht="12.75">
      <c r="A77" s="388" t="s">
        <v>125</v>
      </c>
      <c r="B77" s="389" t="s">
        <v>382</v>
      </c>
      <c r="C77" s="394">
        <v>2005</v>
      </c>
      <c r="D77" s="390" t="s">
        <v>1714</v>
      </c>
      <c r="E77" s="85">
        <v>11.23</v>
      </c>
    </row>
    <row r="78" spans="1:5" ht="12.75">
      <c r="A78" s="388" t="s">
        <v>126</v>
      </c>
      <c r="B78" s="389" t="s">
        <v>2102</v>
      </c>
      <c r="C78" s="401">
        <v>2006</v>
      </c>
      <c r="D78" s="390" t="s">
        <v>174</v>
      </c>
      <c r="E78" s="85">
        <v>13.87</v>
      </c>
    </row>
    <row r="79" spans="1:4" ht="12.75">
      <c r="A79" s="388"/>
      <c r="B79" s="406" t="s">
        <v>2096</v>
      </c>
      <c r="C79" s="406"/>
      <c r="D79" s="407"/>
    </row>
    <row r="80" spans="1:7" ht="12.75">
      <c r="A80" s="388" t="s">
        <v>0</v>
      </c>
      <c r="B80" s="389" t="s">
        <v>64</v>
      </c>
      <c r="C80" s="394">
        <v>2004</v>
      </c>
      <c r="D80" s="390" t="s">
        <v>177</v>
      </c>
      <c r="E80" s="85">
        <v>10.07</v>
      </c>
      <c r="G80" s="85">
        <v>8</v>
      </c>
    </row>
    <row r="81" spans="1:7" ht="12.75">
      <c r="A81" s="388" t="s">
        <v>122</v>
      </c>
      <c r="B81" s="406" t="s">
        <v>316</v>
      </c>
      <c r="C81" s="408">
        <v>2006</v>
      </c>
      <c r="D81" s="407" t="s">
        <v>2103</v>
      </c>
      <c r="E81" s="85">
        <v>10.88</v>
      </c>
      <c r="G81" s="85">
        <v>3</v>
      </c>
    </row>
    <row r="82" spans="1:7" ht="12.75">
      <c r="A82" s="388" t="s">
        <v>123</v>
      </c>
      <c r="B82" s="389" t="s">
        <v>55</v>
      </c>
      <c r="C82" s="402">
        <v>38530</v>
      </c>
      <c r="D82" s="390" t="s">
        <v>1265</v>
      </c>
      <c r="E82" s="85">
        <v>10.91</v>
      </c>
      <c r="G82" s="85">
        <v>2</v>
      </c>
    </row>
    <row r="83" spans="1:7" ht="12.75">
      <c r="A83" s="388" t="s">
        <v>124</v>
      </c>
      <c r="B83" s="389" t="s">
        <v>413</v>
      </c>
      <c r="C83" s="394">
        <v>2005</v>
      </c>
      <c r="D83" s="390" t="s">
        <v>1714</v>
      </c>
      <c r="E83" s="85">
        <v>10.97</v>
      </c>
      <c r="G83" s="85">
        <v>1</v>
      </c>
    </row>
    <row r="84" spans="1:5" ht="12.75">
      <c r="A84" s="388" t="s">
        <v>125</v>
      </c>
      <c r="B84" s="389" t="s">
        <v>364</v>
      </c>
      <c r="C84" s="394">
        <v>2004</v>
      </c>
      <c r="D84" s="390" t="s">
        <v>1714</v>
      </c>
      <c r="E84" s="85">
        <v>11.69</v>
      </c>
    </row>
    <row r="85" spans="1:4" ht="12.75">
      <c r="A85" s="388"/>
      <c r="B85" s="406"/>
      <c r="C85" s="409"/>
      <c r="D85" s="407"/>
    </row>
    <row r="86" spans="1:4" ht="12.75">
      <c r="A86" s="388"/>
      <c r="B86" s="410" t="s">
        <v>2104</v>
      </c>
      <c r="C86" s="283"/>
      <c r="D86" s="399"/>
    </row>
    <row r="87" spans="1:7" ht="12.75">
      <c r="A87" s="388" t="s">
        <v>0</v>
      </c>
      <c r="B87" s="389" t="s">
        <v>63</v>
      </c>
      <c r="C87" s="389">
        <v>2004</v>
      </c>
      <c r="D87" s="390" t="s">
        <v>177</v>
      </c>
      <c r="E87" s="281">
        <v>4.44</v>
      </c>
      <c r="G87" s="85">
        <v>11</v>
      </c>
    </row>
    <row r="88" spans="1:7" ht="12.75">
      <c r="A88" s="388" t="s">
        <v>122</v>
      </c>
      <c r="B88" s="389" t="s">
        <v>2105</v>
      </c>
      <c r="C88" s="389">
        <v>2005</v>
      </c>
      <c r="D88" s="390" t="s">
        <v>176</v>
      </c>
      <c r="E88" s="281">
        <v>4.25</v>
      </c>
      <c r="G88" s="85">
        <v>9</v>
      </c>
    </row>
    <row r="89" spans="1:7" ht="12.75">
      <c r="A89" s="388" t="s">
        <v>123</v>
      </c>
      <c r="B89" s="411" t="s">
        <v>62</v>
      </c>
      <c r="C89" s="411">
        <v>2004</v>
      </c>
      <c r="D89" s="390" t="s">
        <v>2103</v>
      </c>
      <c r="E89" s="281">
        <v>4.13</v>
      </c>
      <c r="G89" s="85">
        <v>8</v>
      </c>
    </row>
    <row r="90" spans="1:7" ht="12.75">
      <c r="A90" s="388" t="s">
        <v>124</v>
      </c>
      <c r="B90" s="389" t="s">
        <v>486</v>
      </c>
      <c r="C90" s="389">
        <v>2004</v>
      </c>
      <c r="D90" s="390" t="s">
        <v>177</v>
      </c>
      <c r="E90" s="281">
        <v>4.01</v>
      </c>
      <c r="G90" s="85">
        <v>7</v>
      </c>
    </row>
    <row r="91" spans="1:7" ht="12.75">
      <c r="A91" s="388" t="s">
        <v>125</v>
      </c>
      <c r="B91" s="389" t="s">
        <v>54</v>
      </c>
      <c r="C91" s="389">
        <v>2004</v>
      </c>
      <c r="D91" s="390" t="s">
        <v>177</v>
      </c>
      <c r="E91" s="281">
        <v>3.98</v>
      </c>
      <c r="G91" s="85">
        <v>6</v>
      </c>
    </row>
    <row r="92" spans="1:7" ht="12.75">
      <c r="A92" s="388" t="s">
        <v>126</v>
      </c>
      <c r="B92" s="385" t="s">
        <v>557</v>
      </c>
      <c r="C92" s="396">
        <v>2004</v>
      </c>
      <c r="D92" s="386" t="s">
        <v>47</v>
      </c>
      <c r="E92" s="412">
        <v>3.81</v>
      </c>
      <c r="G92" s="85">
        <v>5</v>
      </c>
    </row>
    <row r="93" spans="1:7" ht="12.75">
      <c r="A93" s="388" t="s">
        <v>127</v>
      </c>
      <c r="B93" s="389" t="s">
        <v>55</v>
      </c>
      <c r="C93" s="391">
        <v>38530</v>
      </c>
      <c r="D93" s="390" t="s">
        <v>1265</v>
      </c>
      <c r="E93" s="281">
        <v>3.61</v>
      </c>
      <c r="G93" s="85">
        <v>4</v>
      </c>
    </row>
    <row r="94" spans="1:7" ht="12.75">
      <c r="A94" s="388" t="s">
        <v>128</v>
      </c>
      <c r="B94" s="389" t="s">
        <v>2106</v>
      </c>
      <c r="C94" s="394" t="s">
        <v>2107</v>
      </c>
      <c r="D94" s="390" t="s">
        <v>37</v>
      </c>
      <c r="E94" s="413">
        <v>3.57</v>
      </c>
      <c r="G94" s="85">
        <v>3</v>
      </c>
    </row>
    <row r="95" spans="1:7" ht="12.75">
      <c r="A95" s="388" t="s">
        <v>164</v>
      </c>
      <c r="B95" s="389" t="s">
        <v>1468</v>
      </c>
      <c r="C95" s="389">
        <v>2006</v>
      </c>
      <c r="D95" s="390" t="s">
        <v>47</v>
      </c>
      <c r="E95" s="412">
        <v>3.54</v>
      </c>
      <c r="G95" s="85">
        <v>2</v>
      </c>
    </row>
    <row r="96" spans="1:7" ht="12.75">
      <c r="A96" s="388" t="s">
        <v>165</v>
      </c>
      <c r="B96" s="411" t="s">
        <v>161</v>
      </c>
      <c r="C96" s="411">
        <v>2005</v>
      </c>
      <c r="D96" s="390" t="s">
        <v>2103</v>
      </c>
      <c r="E96" s="281">
        <v>3.52</v>
      </c>
      <c r="G96" s="85">
        <v>1</v>
      </c>
    </row>
    <row r="97" spans="1:5" ht="12.75">
      <c r="A97" s="388" t="s">
        <v>166</v>
      </c>
      <c r="B97" s="389" t="s">
        <v>382</v>
      </c>
      <c r="C97" s="389">
        <v>2005</v>
      </c>
      <c r="D97" s="390" t="s">
        <v>1714</v>
      </c>
      <c r="E97" s="281">
        <v>3.5</v>
      </c>
    </row>
    <row r="98" spans="1:5" ht="12.75">
      <c r="A98" s="388" t="s">
        <v>167</v>
      </c>
      <c r="B98" s="411" t="s">
        <v>563</v>
      </c>
      <c r="C98" s="411">
        <v>2004</v>
      </c>
      <c r="D98" s="390" t="s">
        <v>175</v>
      </c>
      <c r="E98" s="413">
        <v>3.49</v>
      </c>
    </row>
    <row r="99" spans="1:5" ht="12.75">
      <c r="A99" s="388" t="s">
        <v>13</v>
      </c>
      <c r="B99" s="411" t="s">
        <v>325</v>
      </c>
      <c r="C99" s="411">
        <v>2006</v>
      </c>
      <c r="D99" s="390" t="s">
        <v>175</v>
      </c>
      <c r="E99" s="281">
        <v>3.44</v>
      </c>
    </row>
    <row r="100" spans="1:5" ht="12.75">
      <c r="A100" s="388" t="s">
        <v>14</v>
      </c>
      <c r="B100" s="389" t="s">
        <v>2108</v>
      </c>
      <c r="C100" s="414">
        <v>2006</v>
      </c>
      <c r="D100" s="390" t="s">
        <v>1265</v>
      </c>
      <c r="E100" s="405">
        <v>3.4</v>
      </c>
    </row>
    <row r="101" spans="1:5" ht="12.75">
      <c r="A101" s="388" t="s">
        <v>16</v>
      </c>
      <c r="B101" s="411" t="s">
        <v>162</v>
      </c>
      <c r="C101" s="411">
        <v>2005</v>
      </c>
      <c r="D101" s="390" t="s">
        <v>2103</v>
      </c>
      <c r="E101" s="412">
        <v>3.31</v>
      </c>
    </row>
    <row r="102" spans="1:5" ht="12.75">
      <c r="A102" s="388" t="s">
        <v>17</v>
      </c>
      <c r="B102" s="389" t="s">
        <v>372</v>
      </c>
      <c r="C102" s="389">
        <v>2006</v>
      </c>
      <c r="D102" s="390" t="s">
        <v>174</v>
      </c>
      <c r="E102" s="412">
        <v>3.28</v>
      </c>
    </row>
    <row r="103" spans="1:5" ht="12.75">
      <c r="A103" s="388" t="s">
        <v>18</v>
      </c>
      <c r="B103" s="389" t="s">
        <v>772</v>
      </c>
      <c r="C103" s="389">
        <v>2005</v>
      </c>
      <c r="D103" s="390" t="s">
        <v>176</v>
      </c>
      <c r="E103" s="281">
        <v>3.19</v>
      </c>
    </row>
    <row r="104" spans="1:5" ht="12.75">
      <c r="A104" s="388" t="s">
        <v>19</v>
      </c>
      <c r="B104" s="385" t="s">
        <v>2109</v>
      </c>
      <c r="C104" s="396">
        <v>2004</v>
      </c>
      <c r="D104" s="386" t="s">
        <v>47</v>
      </c>
      <c r="E104" s="415">
        <v>3.18</v>
      </c>
    </row>
    <row r="105" spans="1:5" ht="12.75">
      <c r="A105" s="388" t="s">
        <v>20</v>
      </c>
      <c r="B105" s="389" t="s">
        <v>2110</v>
      </c>
      <c r="C105" s="389">
        <v>2004</v>
      </c>
      <c r="D105" s="390" t="s">
        <v>177</v>
      </c>
      <c r="E105" s="412">
        <v>3.14</v>
      </c>
    </row>
    <row r="106" spans="1:5" ht="12.75">
      <c r="A106" s="388" t="s">
        <v>21</v>
      </c>
      <c r="B106" s="389" t="s">
        <v>2111</v>
      </c>
      <c r="C106" s="389">
        <v>2004</v>
      </c>
      <c r="D106" s="390" t="s">
        <v>1714</v>
      </c>
      <c r="E106" s="405">
        <v>3.1</v>
      </c>
    </row>
    <row r="107" spans="1:5" ht="12.75">
      <c r="A107" s="388" t="s">
        <v>22</v>
      </c>
      <c r="B107" s="389" t="s">
        <v>2112</v>
      </c>
      <c r="C107" s="389">
        <v>2005</v>
      </c>
      <c r="D107" s="390" t="s">
        <v>47</v>
      </c>
      <c r="E107" s="416">
        <v>3.1</v>
      </c>
    </row>
    <row r="108" spans="1:5" ht="12.75">
      <c r="A108" s="388" t="s">
        <v>23</v>
      </c>
      <c r="B108" s="389" t="s">
        <v>2113</v>
      </c>
      <c r="C108" s="389">
        <v>2004</v>
      </c>
      <c r="D108" s="390" t="s">
        <v>47</v>
      </c>
      <c r="E108" s="281">
        <v>3.09</v>
      </c>
    </row>
    <row r="109" spans="1:5" ht="12.75">
      <c r="A109" s="388" t="s">
        <v>24</v>
      </c>
      <c r="B109" s="389" t="s">
        <v>2114</v>
      </c>
      <c r="C109" s="389">
        <v>2006</v>
      </c>
      <c r="D109" s="390" t="s">
        <v>47</v>
      </c>
      <c r="E109" s="281">
        <v>2.98</v>
      </c>
    </row>
    <row r="110" spans="1:5" ht="12.75">
      <c r="A110" s="388" t="s">
        <v>25</v>
      </c>
      <c r="B110" s="389" t="s">
        <v>2115</v>
      </c>
      <c r="C110" s="389">
        <v>2006</v>
      </c>
      <c r="D110" s="390" t="s">
        <v>47</v>
      </c>
      <c r="E110" s="281">
        <v>2.93</v>
      </c>
    </row>
    <row r="111" spans="1:5" ht="12.75">
      <c r="A111" s="388" t="s">
        <v>26</v>
      </c>
      <c r="B111" s="411" t="s">
        <v>2116</v>
      </c>
      <c r="C111" s="411">
        <v>2006</v>
      </c>
      <c r="D111" s="390" t="s">
        <v>2117</v>
      </c>
      <c r="E111" s="412">
        <v>2.79</v>
      </c>
    </row>
    <row r="112" spans="1:5" ht="12.75">
      <c r="A112" s="388" t="s">
        <v>27</v>
      </c>
      <c r="B112" s="389" t="s">
        <v>824</v>
      </c>
      <c r="C112" s="391">
        <v>38727</v>
      </c>
      <c r="D112" s="390" t="s">
        <v>2046</v>
      </c>
      <c r="E112" s="412">
        <v>2.73</v>
      </c>
    </row>
    <row r="113" spans="1:5" ht="12.75">
      <c r="A113" s="388" t="s">
        <v>28</v>
      </c>
      <c r="B113" s="411" t="s">
        <v>2118</v>
      </c>
      <c r="C113" s="411">
        <v>2005</v>
      </c>
      <c r="D113" s="390" t="s">
        <v>2117</v>
      </c>
      <c r="E113" s="413">
        <v>2.71</v>
      </c>
    </row>
    <row r="114" spans="1:5" ht="12.75">
      <c r="A114" s="388" t="s">
        <v>31</v>
      </c>
      <c r="B114" s="389" t="s">
        <v>2119</v>
      </c>
      <c r="C114" s="394" t="s">
        <v>2120</v>
      </c>
      <c r="D114" s="390" t="s">
        <v>37</v>
      </c>
      <c r="E114" s="281">
        <v>2.68</v>
      </c>
    </row>
    <row r="115" spans="1:5" ht="12.75">
      <c r="A115" s="388" t="s">
        <v>32</v>
      </c>
      <c r="B115" s="389" t="s">
        <v>2121</v>
      </c>
      <c r="C115" s="389">
        <v>2006</v>
      </c>
      <c r="D115" s="390" t="s">
        <v>47</v>
      </c>
      <c r="E115" s="412">
        <v>2.64</v>
      </c>
    </row>
    <row r="116" spans="1:5" ht="12.75">
      <c r="A116" s="388" t="s">
        <v>33</v>
      </c>
      <c r="B116" s="385" t="s">
        <v>2122</v>
      </c>
      <c r="C116" s="396">
        <v>2006</v>
      </c>
      <c r="D116" s="386" t="s">
        <v>2117</v>
      </c>
      <c r="E116" s="412">
        <v>2.35</v>
      </c>
    </row>
    <row r="117" spans="1:5" ht="12.75">
      <c r="A117" s="388"/>
      <c r="B117" s="389" t="s">
        <v>748</v>
      </c>
      <c r="C117" s="389">
        <v>2006</v>
      </c>
      <c r="D117" s="390" t="s">
        <v>176</v>
      </c>
      <c r="E117" s="413" t="s">
        <v>1504</v>
      </c>
    </row>
    <row r="118" spans="1:5" ht="12.75">
      <c r="A118" s="388"/>
      <c r="B118" s="389" t="s">
        <v>2123</v>
      </c>
      <c r="C118" s="389">
        <v>2005</v>
      </c>
      <c r="D118" s="390" t="s">
        <v>177</v>
      </c>
      <c r="E118" s="413" t="s">
        <v>1504</v>
      </c>
    </row>
    <row r="119" spans="1:5" ht="12.75">
      <c r="A119" s="388"/>
      <c r="B119" s="389" t="s">
        <v>2124</v>
      </c>
      <c r="C119" s="389">
        <v>2005</v>
      </c>
      <c r="D119" s="390" t="s">
        <v>47</v>
      </c>
      <c r="E119" s="413" t="s">
        <v>1504</v>
      </c>
    </row>
    <row r="120" spans="1:4" ht="12.75">
      <c r="A120" s="388"/>
      <c r="B120" s="281"/>
      <c r="C120" s="283"/>
      <c r="D120" s="399"/>
    </row>
    <row r="121" spans="1:4" ht="15">
      <c r="A121" s="388"/>
      <c r="B121" s="417" t="s">
        <v>2125</v>
      </c>
      <c r="C121" s="283"/>
      <c r="D121" s="399"/>
    </row>
    <row r="122" spans="1:7" ht="12.75">
      <c r="A122" s="388" t="s">
        <v>0</v>
      </c>
      <c r="B122" s="389" t="s">
        <v>506</v>
      </c>
      <c r="C122" s="389">
        <v>2004</v>
      </c>
      <c r="D122" s="390" t="s">
        <v>1714</v>
      </c>
      <c r="E122" s="418" t="s">
        <v>2126</v>
      </c>
      <c r="G122" s="85">
        <v>11</v>
      </c>
    </row>
    <row r="123" spans="1:7" ht="12.75">
      <c r="A123" s="388" t="s">
        <v>122</v>
      </c>
      <c r="B123" s="411" t="s">
        <v>62</v>
      </c>
      <c r="C123" s="411">
        <v>2004</v>
      </c>
      <c r="D123" s="390" t="s">
        <v>2103</v>
      </c>
      <c r="E123" s="418" t="s">
        <v>2127</v>
      </c>
      <c r="G123" s="85">
        <v>9</v>
      </c>
    </row>
    <row r="124" spans="1:7" ht="12.75">
      <c r="A124" s="388" t="s">
        <v>123</v>
      </c>
      <c r="B124" s="389" t="s">
        <v>65</v>
      </c>
      <c r="C124" s="389">
        <v>2004</v>
      </c>
      <c r="D124" s="390" t="s">
        <v>177</v>
      </c>
      <c r="E124" s="418" t="s">
        <v>2128</v>
      </c>
      <c r="G124" s="85">
        <v>8</v>
      </c>
    </row>
    <row r="125" spans="1:7" ht="12.75">
      <c r="A125" s="388" t="s">
        <v>124</v>
      </c>
      <c r="B125" s="411" t="s">
        <v>2129</v>
      </c>
      <c r="C125" s="411">
        <v>2006</v>
      </c>
      <c r="D125" s="390" t="s">
        <v>175</v>
      </c>
      <c r="E125" s="418" t="s">
        <v>2130</v>
      </c>
      <c r="G125" s="85">
        <v>7</v>
      </c>
    </row>
    <row r="126" spans="1:7" ht="12.75">
      <c r="A126" s="388" t="s">
        <v>125</v>
      </c>
      <c r="B126" s="411" t="s">
        <v>52</v>
      </c>
      <c r="C126" s="411">
        <v>2005</v>
      </c>
      <c r="D126" s="390" t="s">
        <v>2103</v>
      </c>
      <c r="E126" s="418" t="s">
        <v>2131</v>
      </c>
      <c r="G126" s="85">
        <v>6</v>
      </c>
    </row>
    <row r="127" spans="1:7" ht="12.75">
      <c r="A127" s="388" t="s">
        <v>126</v>
      </c>
      <c r="B127" s="411" t="s">
        <v>325</v>
      </c>
      <c r="C127" s="411">
        <v>2006</v>
      </c>
      <c r="D127" s="390" t="s">
        <v>175</v>
      </c>
      <c r="E127" s="418" t="s">
        <v>2132</v>
      </c>
      <c r="G127" s="85">
        <v>5</v>
      </c>
    </row>
    <row r="128" spans="1:7" ht="12.75">
      <c r="A128" s="388" t="s">
        <v>127</v>
      </c>
      <c r="B128" s="389" t="s">
        <v>2133</v>
      </c>
      <c r="C128" s="389">
        <v>2004</v>
      </c>
      <c r="D128" s="390" t="s">
        <v>1714</v>
      </c>
      <c r="E128" s="418" t="s">
        <v>2134</v>
      </c>
      <c r="G128" s="85">
        <v>4</v>
      </c>
    </row>
    <row r="129" spans="1:7" ht="12.75">
      <c r="A129" s="388" t="s">
        <v>128</v>
      </c>
      <c r="B129" s="411" t="s">
        <v>68</v>
      </c>
      <c r="C129" s="411">
        <v>2004</v>
      </c>
      <c r="D129" s="390" t="s">
        <v>2103</v>
      </c>
      <c r="E129" s="418" t="s">
        <v>2135</v>
      </c>
      <c r="G129" s="85">
        <v>3</v>
      </c>
    </row>
    <row r="130" spans="1:7" ht="12.75">
      <c r="A130" s="388" t="s">
        <v>164</v>
      </c>
      <c r="B130" s="389" t="s">
        <v>334</v>
      </c>
      <c r="C130" s="389">
        <v>2005</v>
      </c>
      <c r="D130" s="390" t="s">
        <v>176</v>
      </c>
      <c r="E130" s="418" t="s">
        <v>2136</v>
      </c>
      <c r="G130" s="85">
        <v>2</v>
      </c>
    </row>
    <row r="131" spans="1:7" ht="12.75">
      <c r="A131" s="388" t="s">
        <v>165</v>
      </c>
      <c r="B131" s="411" t="s">
        <v>593</v>
      </c>
      <c r="C131" s="411">
        <v>2006</v>
      </c>
      <c r="D131" s="390" t="s">
        <v>175</v>
      </c>
      <c r="E131" s="418" t="s">
        <v>2137</v>
      </c>
      <c r="G131" s="85">
        <v>1</v>
      </c>
    </row>
    <row r="132" spans="1:5" ht="12.75">
      <c r="A132" s="388" t="s">
        <v>166</v>
      </c>
      <c r="B132" s="389" t="s">
        <v>568</v>
      </c>
      <c r="C132" s="389">
        <v>2004</v>
      </c>
      <c r="D132" s="390" t="s">
        <v>177</v>
      </c>
      <c r="E132" s="418" t="s">
        <v>2138</v>
      </c>
    </row>
    <row r="133" spans="1:5" ht="12.75">
      <c r="A133" s="388" t="s">
        <v>167</v>
      </c>
      <c r="B133" s="389" t="s">
        <v>2139</v>
      </c>
      <c r="C133" s="394" t="s">
        <v>2140</v>
      </c>
      <c r="D133" s="390" t="s">
        <v>37</v>
      </c>
      <c r="E133" s="418" t="s">
        <v>2141</v>
      </c>
    </row>
    <row r="134" spans="1:5" ht="12.75">
      <c r="A134" s="388" t="s">
        <v>13</v>
      </c>
      <c r="B134" s="389" t="s">
        <v>2142</v>
      </c>
      <c r="C134" s="394" t="s">
        <v>816</v>
      </c>
      <c r="D134" s="390" t="s">
        <v>37</v>
      </c>
      <c r="E134" s="418" t="s">
        <v>2143</v>
      </c>
    </row>
    <row r="135" spans="1:5" ht="12.75">
      <c r="A135" s="388" t="s">
        <v>14</v>
      </c>
      <c r="B135" s="411" t="s">
        <v>162</v>
      </c>
      <c r="C135" s="411">
        <v>2005</v>
      </c>
      <c r="D135" s="390" t="s">
        <v>2103</v>
      </c>
      <c r="E135" s="418" t="s">
        <v>2144</v>
      </c>
    </row>
    <row r="136" spans="1:5" ht="12.75">
      <c r="A136" s="388" t="s">
        <v>16</v>
      </c>
      <c r="B136" s="411" t="s">
        <v>61</v>
      </c>
      <c r="C136" s="411">
        <v>2004</v>
      </c>
      <c r="D136" s="390" t="s">
        <v>2103</v>
      </c>
      <c r="E136" s="418" t="s">
        <v>2145</v>
      </c>
    </row>
    <row r="137" spans="1:5" ht="12.75">
      <c r="A137" s="388" t="s">
        <v>17</v>
      </c>
      <c r="B137" s="411" t="s">
        <v>316</v>
      </c>
      <c r="C137" s="411">
        <v>2006</v>
      </c>
      <c r="D137" s="390" t="s">
        <v>2103</v>
      </c>
      <c r="E137" s="418" t="s">
        <v>2146</v>
      </c>
    </row>
    <row r="138" spans="1:5" ht="12.75">
      <c r="A138" s="388" t="s">
        <v>18</v>
      </c>
      <c r="B138" s="389" t="s">
        <v>320</v>
      </c>
      <c r="C138" s="389">
        <v>2006</v>
      </c>
      <c r="D138" s="390" t="s">
        <v>176</v>
      </c>
      <c r="E138" s="418" t="s">
        <v>2147</v>
      </c>
    </row>
    <row r="139" spans="1:5" ht="12.75">
      <c r="A139" s="388" t="s">
        <v>19</v>
      </c>
      <c r="B139" s="389" t="s">
        <v>158</v>
      </c>
      <c r="C139" s="389">
        <v>2004</v>
      </c>
      <c r="D139" s="390" t="s">
        <v>176</v>
      </c>
      <c r="E139" s="418" t="s">
        <v>2148</v>
      </c>
    </row>
    <row r="140" spans="1:5" ht="12.75">
      <c r="A140" s="388"/>
      <c r="B140" s="389" t="s">
        <v>2123</v>
      </c>
      <c r="C140" s="389">
        <v>2005</v>
      </c>
      <c r="D140" s="390" t="s">
        <v>177</v>
      </c>
      <c r="E140" s="418" t="s">
        <v>1504</v>
      </c>
    </row>
    <row r="141" spans="1:5" ht="12.75">
      <c r="A141" s="388"/>
      <c r="B141" s="411" t="s">
        <v>1510</v>
      </c>
      <c r="C141" s="411">
        <v>2004</v>
      </c>
      <c r="D141" s="390" t="s">
        <v>175</v>
      </c>
      <c r="E141" s="418" t="s">
        <v>1504</v>
      </c>
    </row>
    <row r="142" spans="1:4" ht="12.75">
      <c r="A142" s="388"/>
      <c r="B142" s="281"/>
      <c r="C142" s="283"/>
      <c r="D142" s="399"/>
    </row>
    <row r="143" spans="1:4" ht="15">
      <c r="A143" s="388"/>
      <c r="B143" s="419" t="s">
        <v>2149</v>
      </c>
      <c r="C143" s="283"/>
      <c r="D143" s="399"/>
    </row>
    <row r="144" spans="1:7" ht="12.75">
      <c r="A144" s="388" t="s">
        <v>0</v>
      </c>
      <c r="B144" s="389" t="s">
        <v>135</v>
      </c>
      <c r="C144" s="389">
        <v>2004</v>
      </c>
      <c r="D144" s="390" t="s">
        <v>177</v>
      </c>
      <c r="E144" s="413" t="s">
        <v>2150</v>
      </c>
      <c r="G144" s="85">
        <v>11</v>
      </c>
    </row>
    <row r="145" spans="1:7" ht="12.75">
      <c r="A145" s="388" t="s">
        <v>122</v>
      </c>
      <c r="B145" s="389" t="s">
        <v>215</v>
      </c>
      <c r="C145" s="389">
        <v>2004</v>
      </c>
      <c r="D145" s="390" t="s">
        <v>1714</v>
      </c>
      <c r="E145" s="413" t="s">
        <v>2151</v>
      </c>
      <c r="G145" s="85">
        <v>9</v>
      </c>
    </row>
    <row r="146" spans="1:7" ht="12.75">
      <c r="A146" s="388" t="s">
        <v>123</v>
      </c>
      <c r="B146" s="411" t="s">
        <v>108</v>
      </c>
      <c r="C146" s="411">
        <v>2004</v>
      </c>
      <c r="D146" s="390" t="s">
        <v>2103</v>
      </c>
      <c r="E146" s="413" t="s">
        <v>2152</v>
      </c>
      <c r="G146" s="85">
        <v>8</v>
      </c>
    </row>
    <row r="147" spans="1:7" ht="12.75">
      <c r="A147" s="388" t="s">
        <v>124</v>
      </c>
      <c r="B147" s="389" t="s">
        <v>42</v>
      </c>
      <c r="C147" s="389">
        <v>2005</v>
      </c>
      <c r="D147" s="390" t="s">
        <v>175</v>
      </c>
      <c r="E147" s="413" t="s">
        <v>2153</v>
      </c>
      <c r="G147" s="85">
        <v>7</v>
      </c>
    </row>
    <row r="148" spans="1:7" ht="12.75">
      <c r="A148" s="388" t="s">
        <v>125</v>
      </c>
      <c r="B148" s="389" t="s">
        <v>136</v>
      </c>
      <c r="C148" s="389">
        <v>2005</v>
      </c>
      <c r="D148" s="390" t="s">
        <v>177</v>
      </c>
      <c r="E148" s="413" t="s">
        <v>2154</v>
      </c>
      <c r="G148" s="85">
        <v>6</v>
      </c>
    </row>
    <row r="149" spans="1:7" ht="12.75">
      <c r="A149" s="388" t="s">
        <v>126</v>
      </c>
      <c r="B149" s="411" t="s">
        <v>12</v>
      </c>
      <c r="C149" s="411">
        <v>2004</v>
      </c>
      <c r="D149" s="390" t="s">
        <v>2103</v>
      </c>
      <c r="E149" s="413" t="s">
        <v>2155</v>
      </c>
      <c r="G149" s="85">
        <v>5</v>
      </c>
    </row>
    <row r="150" spans="1:7" ht="12.75">
      <c r="A150" s="388" t="s">
        <v>127</v>
      </c>
      <c r="B150" s="389" t="s">
        <v>918</v>
      </c>
      <c r="C150" s="389">
        <v>2005</v>
      </c>
      <c r="D150" s="390" t="s">
        <v>175</v>
      </c>
      <c r="E150" s="413" t="s">
        <v>2156</v>
      </c>
      <c r="G150" s="85">
        <v>4</v>
      </c>
    </row>
    <row r="151" spans="1:7" ht="12.75">
      <c r="A151" s="388" t="s">
        <v>128</v>
      </c>
      <c r="B151" s="389" t="s">
        <v>2157</v>
      </c>
      <c r="C151" s="394" t="s">
        <v>2158</v>
      </c>
      <c r="D151" s="390" t="s">
        <v>37</v>
      </c>
      <c r="E151" s="413" t="s">
        <v>2159</v>
      </c>
      <c r="G151" s="85">
        <v>3</v>
      </c>
    </row>
    <row r="152" spans="1:7" ht="12.75">
      <c r="A152" s="388" t="s">
        <v>164</v>
      </c>
      <c r="B152" s="389" t="s">
        <v>1349</v>
      </c>
      <c r="C152" s="389">
        <v>2005</v>
      </c>
      <c r="D152" s="390" t="s">
        <v>177</v>
      </c>
      <c r="E152" s="413" t="s">
        <v>2160</v>
      </c>
      <c r="G152" s="85">
        <v>2</v>
      </c>
    </row>
    <row r="153" spans="1:7" ht="12.75">
      <c r="A153" s="388" t="s">
        <v>165</v>
      </c>
      <c r="B153" s="411" t="s">
        <v>213</v>
      </c>
      <c r="C153" s="411">
        <v>2006</v>
      </c>
      <c r="D153" s="390" t="s">
        <v>2103</v>
      </c>
      <c r="E153" s="413" t="s">
        <v>2161</v>
      </c>
      <c r="G153" s="85">
        <v>1</v>
      </c>
    </row>
    <row r="154" spans="1:5" ht="12.75">
      <c r="A154" s="388" t="s">
        <v>166</v>
      </c>
      <c r="B154" s="411" t="s">
        <v>204</v>
      </c>
      <c r="C154" s="411">
        <v>2005</v>
      </c>
      <c r="D154" s="390" t="s">
        <v>2103</v>
      </c>
      <c r="E154" s="413" t="s">
        <v>2162</v>
      </c>
    </row>
    <row r="155" spans="1:5" ht="12.75">
      <c r="A155" s="388" t="s">
        <v>167</v>
      </c>
      <c r="B155" s="411" t="s">
        <v>134</v>
      </c>
      <c r="C155" s="411">
        <v>2004</v>
      </c>
      <c r="D155" s="390" t="s">
        <v>2103</v>
      </c>
      <c r="E155" s="413" t="s">
        <v>2163</v>
      </c>
    </row>
    <row r="156" spans="1:5" ht="12.75">
      <c r="A156" s="388" t="s">
        <v>13</v>
      </c>
      <c r="B156" s="389" t="s">
        <v>2164</v>
      </c>
      <c r="C156" s="391">
        <v>38445</v>
      </c>
      <c r="D156" s="390" t="s">
        <v>1265</v>
      </c>
      <c r="E156" s="413" t="s">
        <v>2165</v>
      </c>
    </row>
    <row r="157" spans="1:5" ht="12.75">
      <c r="A157" s="388" t="s">
        <v>14</v>
      </c>
      <c r="B157" s="389" t="s">
        <v>1156</v>
      </c>
      <c r="C157" s="389">
        <v>2006</v>
      </c>
      <c r="D157" s="390" t="s">
        <v>176</v>
      </c>
      <c r="E157" s="413" t="s">
        <v>2166</v>
      </c>
    </row>
    <row r="158" spans="1:5" ht="12.75">
      <c r="A158" s="388"/>
      <c r="B158" s="281"/>
      <c r="C158" s="283"/>
      <c r="D158" s="399"/>
      <c r="E158" s="420"/>
    </row>
    <row r="159" spans="1:5" ht="12.75">
      <c r="A159" s="388"/>
      <c r="B159" s="421" t="s">
        <v>2167</v>
      </c>
      <c r="C159" s="393"/>
      <c r="D159" s="386"/>
      <c r="E159" s="403"/>
    </row>
    <row r="160" spans="1:7" ht="12.75">
      <c r="A160" s="388" t="s">
        <v>0</v>
      </c>
      <c r="B160" s="411" t="s">
        <v>12</v>
      </c>
      <c r="C160" s="411">
        <v>2004</v>
      </c>
      <c r="D160" s="390" t="s">
        <v>2103</v>
      </c>
      <c r="E160" s="85">
        <v>32.43</v>
      </c>
      <c r="G160" s="85">
        <v>11</v>
      </c>
    </row>
    <row r="161" spans="1:7" ht="12.75">
      <c r="A161" s="388" t="s">
        <v>122</v>
      </c>
      <c r="B161" s="389" t="s">
        <v>270</v>
      </c>
      <c r="C161" s="389">
        <v>2004</v>
      </c>
      <c r="D161" s="390" t="s">
        <v>176</v>
      </c>
      <c r="E161" s="85">
        <v>28.51</v>
      </c>
      <c r="G161" s="85">
        <v>9</v>
      </c>
    </row>
    <row r="162" spans="1:7" ht="12.75">
      <c r="A162" s="388" t="s">
        <v>123</v>
      </c>
      <c r="B162" s="389" t="s">
        <v>925</v>
      </c>
      <c r="C162" s="397">
        <v>2004</v>
      </c>
      <c r="D162" s="390" t="s">
        <v>175</v>
      </c>
      <c r="E162" s="85">
        <v>28.05</v>
      </c>
      <c r="G162" s="85">
        <v>8</v>
      </c>
    </row>
    <row r="163" spans="1:7" ht="12.75">
      <c r="A163" s="388" t="s">
        <v>124</v>
      </c>
      <c r="B163" s="389" t="s">
        <v>2168</v>
      </c>
      <c r="C163" s="391">
        <v>38368</v>
      </c>
      <c r="D163" s="390" t="s">
        <v>1265</v>
      </c>
      <c r="E163" s="85">
        <v>27.13</v>
      </c>
      <c r="G163" s="85">
        <v>7</v>
      </c>
    </row>
    <row r="164" spans="1:7" ht="12.75">
      <c r="A164" s="388" t="s">
        <v>125</v>
      </c>
      <c r="B164" s="389" t="s">
        <v>918</v>
      </c>
      <c r="C164" s="397">
        <v>2005</v>
      </c>
      <c r="D164" s="390" t="s">
        <v>175</v>
      </c>
      <c r="E164" s="85">
        <v>26.77</v>
      </c>
      <c r="G164" s="85">
        <v>6</v>
      </c>
    </row>
    <row r="165" spans="1:7" ht="12.75">
      <c r="A165" s="388" t="s">
        <v>126</v>
      </c>
      <c r="B165" s="389" t="s">
        <v>1406</v>
      </c>
      <c r="C165" s="389">
        <v>2004</v>
      </c>
      <c r="D165" s="390" t="s">
        <v>1714</v>
      </c>
      <c r="E165" s="403">
        <v>26.7</v>
      </c>
      <c r="G165" s="85">
        <v>5</v>
      </c>
    </row>
    <row r="166" spans="1:7" ht="12.75">
      <c r="A166" s="388" t="s">
        <v>127</v>
      </c>
      <c r="B166" s="411" t="s">
        <v>29</v>
      </c>
      <c r="C166" s="411">
        <v>2005</v>
      </c>
      <c r="D166" s="390" t="s">
        <v>2117</v>
      </c>
      <c r="E166" s="85">
        <v>26.52</v>
      </c>
      <c r="G166" s="85">
        <v>4</v>
      </c>
    </row>
    <row r="167" spans="1:7" ht="12.75">
      <c r="A167" s="388" t="s">
        <v>128</v>
      </c>
      <c r="B167" s="389" t="s">
        <v>922</v>
      </c>
      <c r="C167" s="389">
        <v>2004</v>
      </c>
      <c r="D167" s="390" t="s">
        <v>177</v>
      </c>
      <c r="E167" s="404">
        <v>26.35</v>
      </c>
      <c r="G167" s="85">
        <v>3</v>
      </c>
    </row>
    <row r="168" spans="1:7" ht="12.75">
      <c r="A168" s="388" t="s">
        <v>164</v>
      </c>
      <c r="B168" s="389" t="s">
        <v>929</v>
      </c>
      <c r="C168" s="397">
        <v>2004</v>
      </c>
      <c r="D168" s="390" t="s">
        <v>175</v>
      </c>
      <c r="E168" s="85">
        <v>25.13</v>
      </c>
      <c r="G168" s="85">
        <v>2</v>
      </c>
    </row>
    <row r="169" spans="1:7" ht="12.75">
      <c r="A169" s="388" t="s">
        <v>165</v>
      </c>
      <c r="B169" s="389" t="s">
        <v>2169</v>
      </c>
      <c r="C169" s="391">
        <v>2006</v>
      </c>
      <c r="D169" s="390" t="s">
        <v>2117</v>
      </c>
      <c r="E169" s="85">
        <v>25.12</v>
      </c>
      <c r="G169" s="85">
        <v>1</v>
      </c>
    </row>
    <row r="170" spans="1:5" ht="12.75">
      <c r="A170" s="388" t="s">
        <v>166</v>
      </c>
      <c r="B170" s="389" t="s">
        <v>1290</v>
      </c>
      <c r="C170" s="397">
        <v>2004</v>
      </c>
      <c r="D170" s="390" t="s">
        <v>175</v>
      </c>
      <c r="E170" s="85">
        <v>25.08</v>
      </c>
    </row>
    <row r="171" spans="1:5" ht="12.75">
      <c r="A171" s="388" t="s">
        <v>167</v>
      </c>
      <c r="B171" s="389" t="s">
        <v>1027</v>
      </c>
      <c r="C171" s="389">
        <v>2006</v>
      </c>
      <c r="D171" s="390" t="s">
        <v>47</v>
      </c>
      <c r="E171" s="403">
        <v>25</v>
      </c>
    </row>
    <row r="172" spans="1:5" ht="12.75">
      <c r="A172" s="388" t="s">
        <v>13</v>
      </c>
      <c r="B172" s="411" t="s">
        <v>70</v>
      </c>
      <c r="C172" s="411">
        <v>2005</v>
      </c>
      <c r="D172" s="390" t="s">
        <v>2103</v>
      </c>
      <c r="E172" s="85">
        <v>24.19</v>
      </c>
    </row>
    <row r="173" spans="1:5" ht="12.75">
      <c r="A173" s="388" t="s">
        <v>14</v>
      </c>
      <c r="B173" s="389" t="s">
        <v>43</v>
      </c>
      <c r="C173" s="397">
        <v>2005</v>
      </c>
      <c r="D173" s="390" t="s">
        <v>175</v>
      </c>
      <c r="E173" s="85">
        <v>23.58</v>
      </c>
    </row>
    <row r="174" spans="1:5" ht="12.75">
      <c r="A174" s="388" t="s">
        <v>16</v>
      </c>
      <c r="B174" s="389" t="s">
        <v>1843</v>
      </c>
      <c r="C174" s="394" t="s">
        <v>2097</v>
      </c>
      <c r="D174" s="390" t="s">
        <v>37</v>
      </c>
      <c r="E174" s="403">
        <v>23.3</v>
      </c>
    </row>
    <row r="175" spans="1:5" ht="12.75">
      <c r="A175" s="388" t="s">
        <v>17</v>
      </c>
      <c r="B175" s="389" t="s">
        <v>222</v>
      </c>
      <c r="C175" s="389">
        <v>2004</v>
      </c>
      <c r="D175" s="390" t="s">
        <v>177</v>
      </c>
      <c r="E175" s="85">
        <v>21.88</v>
      </c>
    </row>
    <row r="176" spans="1:5" ht="12.75">
      <c r="A176" s="388" t="s">
        <v>18</v>
      </c>
      <c r="B176" s="389" t="s">
        <v>294</v>
      </c>
      <c r="C176" s="389">
        <v>2005</v>
      </c>
      <c r="D176" s="390" t="s">
        <v>176</v>
      </c>
      <c r="E176" s="85">
        <v>20.19</v>
      </c>
    </row>
    <row r="177" spans="1:5" ht="12.75">
      <c r="A177" s="388" t="s">
        <v>19</v>
      </c>
      <c r="B177" s="389" t="s">
        <v>2170</v>
      </c>
      <c r="C177" s="389">
        <v>2004</v>
      </c>
      <c r="D177" s="390" t="s">
        <v>176</v>
      </c>
      <c r="E177" s="85">
        <v>19.51</v>
      </c>
    </row>
    <row r="178" spans="1:5" ht="12.75">
      <c r="A178" s="388" t="s">
        <v>20</v>
      </c>
      <c r="B178" s="389" t="s">
        <v>1079</v>
      </c>
      <c r="C178" s="389">
        <v>2006</v>
      </c>
      <c r="D178" s="390" t="s">
        <v>176</v>
      </c>
      <c r="E178" s="85">
        <v>18.88</v>
      </c>
    </row>
    <row r="179" spans="1:5" ht="12.75">
      <c r="A179" s="388" t="s">
        <v>21</v>
      </c>
      <c r="B179" s="389" t="s">
        <v>246</v>
      </c>
      <c r="C179" s="389">
        <v>2005</v>
      </c>
      <c r="D179" s="390" t="s">
        <v>177</v>
      </c>
      <c r="E179" s="85">
        <v>10.25</v>
      </c>
    </row>
    <row r="180" spans="1:5" ht="12.75">
      <c r="A180" s="388"/>
      <c r="B180" s="389" t="s">
        <v>1214</v>
      </c>
      <c r="C180" s="391">
        <v>38756</v>
      </c>
      <c r="D180" s="390" t="s">
        <v>2046</v>
      </c>
      <c r="E180" s="404" t="s">
        <v>1504</v>
      </c>
    </row>
    <row r="181" spans="1:4" ht="14.25">
      <c r="A181" s="388"/>
      <c r="B181" s="422"/>
      <c r="C181" s="423"/>
      <c r="D181" s="424"/>
    </row>
    <row r="182" spans="1:4" ht="12.75">
      <c r="A182" s="388"/>
      <c r="B182" s="410" t="s">
        <v>2171</v>
      </c>
      <c r="C182" s="283"/>
      <c r="D182" s="399"/>
    </row>
    <row r="183" spans="1:4" ht="12.75">
      <c r="A183" s="388"/>
      <c r="B183" s="385" t="s">
        <v>2089</v>
      </c>
      <c r="C183" s="385"/>
      <c r="D183" s="386"/>
    </row>
    <row r="184" spans="1:7" ht="12.75">
      <c r="A184" s="388" t="s">
        <v>0</v>
      </c>
      <c r="B184" s="411" t="s">
        <v>849</v>
      </c>
      <c r="C184" s="411">
        <v>2004</v>
      </c>
      <c r="D184" s="390" t="s">
        <v>2103</v>
      </c>
      <c r="E184" s="85">
        <v>45.22</v>
      </c>
      <c r="G184" s="85">
        <v>11</v>
      </c>
    </row>
    <row r="185" spans="1:5" ht="12.75">
      <c r="A185" s="388" t="s">
        <v>122</v>
      </c>
      <c r="B185" s="389" t="s">
        <v>2090</v>
      </c>
      <c r="C185" s="389">
        <v>2006</v>
      </c>
      <c r="D185" s="390" t="s">
        <v>47</v>
      </c>
      <c r="E185" s="85">
        <v>58.57</v>
      </c>
    </row>
    <row r="186" spans="1:5" ht="12.75">
      <c r="A186" s="388" t="s">
        <v>123</v>
      </c>
      <c r="B186" s="411" t="s">
        <v>229</v>
      </c>
      <c r="C186" s="411">
        <v>2006</v>
      </c>
      <c r="D186" s="390" t="s">
        <v>2117</v>
      </c>
      <c r="E186" s="403">
        <v>59.1</v>
      </c>
    </row>
    <row r="187" spans="1:5" ht="12.75">
      <c r="A187" s="388" t="s">
        <v>124</v>
      </c>
      <c r="B187" s="389" t="s">
        <v>1079</v>
      </c>
      <c r="C187" s="389">
        <v>2006</v>
      </c>
      <c r="D187" s="390" t="s">
        <v>176</v>
      </c>
      <c r="E187" s="85">
        <v>59.42</v>
      </c>
    </row>
    <row r="188" spans="1:5" ht="12.75">
      <c r="A188" s="388" t="s">
        <v>125</v>
      </c>
      <c r="B188" s="411" t="s">
        <v>15</v>
      </c>
      <c r="C188" s="411">
        <v>2004</v>
      </c>
      <c r="D188" s="390" t="s">
        <v>2103</v>
      </c>
      <c r="E188" s="403">
        <v>60.6</v>
      </c>
    </row>
    <row r="189" spans="1:5" ht="12.75">
      <c r="A189" s="388" t="s">
        <v>126</v>
      </c>
      <c r="B189" s="389" t="s">
        <v>259</v>
      </c>
      <c r="C189" s="389">
        <v>2006</v>
      </c>
      <c r="D189" s="390" t="s">
        <v>176</v>
      </c>
      <c r="E189" s="85">
        <v>61.67</v>
      </c>
    </row>
    <row r="190" spans="1:5" ht="12.75">
      <c r="A190" s="388" t="s">
        <v>127</v>
      </c>
      <c r="B190" s="411" t="s">
        <v>133</v>
      </c>
      <c r="C190" s="411">
        <v>2005</v>
      </c>
      <c r="D190" s="390" t="s">
        <v>2117</v>
      </c>
      <c r="E190" s="85">
        <v>62.67</v>
      </c>
    </row>
    <row r="191" spans="1:5" ht="12.75">
      <c r="A191" s="388" t="s">
        <v>128</v>
      </c>
      <c r="B191" s="411" t="s">
        <v>297</v>
      </c>
      <c r="C191" s="411">
        <v>2006</v>
      </c>
      <c r="D191" s="390" t="s">
        <v>2117</v>
      </c>
      <c r="E191" s="85">
        <v>69.88</v>
      </c>
    </row>
    <row r="192" spans="1:4" ht="12.75">
      <c r="A192" s="388"/>
      <c r="B192" s="385" t="s">
        <v>2092</v>
      </c>
      <c r="C192" s="393"/>
      <c r="D192" s="386"/>
    </row>
    <row r="193" spans="1:7" ht="12.75">
      <c r="A193" s="388" t="s">
        <v>0</v>
      </c>
      <c r="B193" s="389" t="s">
        <v>198</v>
      </c>
      <c r="C193" s="389">
        <v>2004</v>
      </c>
      <c r="D193" s="390" t="s">
        <v>177</v>
      </c>
      <c r="E193" s="85">
        <v>48.53</v>
      </c>
      <c r="G193" s="85">
        <v>9</v>
      </c>
    </row>
    <row r="194" spans="1:7" ht="12.75">
      <c r="A194" s="388" t="s">
        <v>122</v>
      </c>
      <c r="B194" s="389" t="s">
        <v>209</v>
      </c>
      <c r="C194" s="391">
        <v>38677</v>
      </c>
      <c r="D194" s="390" t="s">
        <v>1265</v>
      </c>
      <c r="E194" s="85">
        <v>53.48</v>
      </c>
      <c r="G194" s="85">
        <v>4</v>
      </c>
    </row>
    <row r="195" spans="1:5" ht="12.75">
      <c r="A195" s="388" t="s">
        <v>123</v>
      </c>
      <c r="B195" s="389" t="s">
        <v>1087</v>
      </c>
      <c r="C195" s="391">
        <v>38817</v>
      </c>
      <c r="D195" s="390" t="s">
        <v>2046</v>
      </c>
      <c r="E195" s="85">
        <v>57.14</v>
      </c>
    </row>
    <row r="196" spans="1:5" ht="12.75">
      <c r="A196" s="388" t="s">
        <v>124</v>
      </c>
      <c r="B196" s="389" t="s">
        <v>249</v>
      </c>
      <c r="C196" s="389">
        <v>2004</v>
      </c>
      <c r="D196" s="390" t="s">
        <v>1714</v>
      </c>
      <c r="E196" s="85">
        <v>58.29</v>
      </c>
    </row>
    <row r="197" spans="1:5" ht="12.75">
      <c r="A197" s="388" t="s">
        <v>125</v>
      </c>
      <c r="B197" s="389" t="s">
        <v>2094</v>
      </c>
      <c r="C197" s="389">
        <v>2005</v>
      </c>
      <c r="D197" s="390" t="s">
        <v>47</v>
      </c>
      <c r="E197" s="85">
        <v>58.93</v>
      </c>
    </row>
    <row r="198" spans="1:5" ht="12.75">
      <c r="A198" s="388" t="s">
        <v>126</v>
      </c>
      <c r="B198" s="389" t="s">
        <v>2172</v>
      </c>
      <c r="C198" s="391">
        <v>38489</v>
      </c>
      <c r="D198" s="390" t="s">
        <v>1265</v>
      </c>
      <c r="E198" s="85">
        <v>60.82</v>
      </c>
    </row>
    <row r="199" spans="1:5" ht="12.75">
      <c r="A199" s="388" t="s">
        <v>127</v>
      </c>
      <c r="B199" s="389" t="s">
        <v>267</v>
      </c>
      <c r="C199" s="389">
        <v>2005</v>
      </c>
      <c r="D199" s="390" t="s">
        <v>176</v>
      </c>
      <c r="E199" s="403">
        <v>64.9</v>
      </c>
    </row>
    <row r="200" spans="1:5" ht="12.75">
      <c r="A200" s="388"/>
      <c r="B200" s="389" t="s">
        <v>253</v>
      </c>
      <c r="C200" s="389">
        <v>2006</v>
      </c>
      <c r="D200" s="390" t="s">
        <v>176</v>
      </c>
      <c r="E200" s="404" t="s">
        <v>1504</v>
      </c>
    </row>
    <row r="201" spans="1:4" ht="12.75">
      <c r="A201" s="388"/>
      <c r="B201" s="385" t="s">
        <v>2095</v>
      </c>
      <c r="C201" s="393"/>
      <c r="D201" s="386"/>
    </row>
    <row r="202" spans="1:7" ht="12.75">
      <c r="A202" s="388" t="s">
        <v>0</v>
      </c>
      <c r="B202" s="389" t="s">
        <v>2055</v>
      </c>
      <c r="C202" s="389">
        <v>2005</v>
      </c>
      <c r="D202" s="390" t="s">
        <v>1714</v>
      </c>
      <c r="E202" s="403">
        <v>52.5</v>
      </c>
      <c r="G202" s="85">
        <v>7</v>
      </c>
    </row>
    <row r="203" spans="1:5" ht="12.75">
      <c r="A203" s="388" t="s">
        <v>122</v>
      </c>
      <c r="B203" s="389" t="s">
        <v>1957</v>
      </c>
      <c r="C203" s="389">
        <v>2004</v>
      </c>
      <c r="D203" s="390" t="s">
        <v>176</v>
      </c>
      <c r="E203" s="85">
        <v>55.34</v>
      </c>
    </row>
    <row r="204" spans="1:5" ht="12.75">
      <c r="A204" s="388" t="s">
        <v>123</v>
      </c>
      <c r="B204" s="411" t="s">
        <v>11</v>
      </c>
      <c r="C204" s="411">
        <v>2005</v>
      </c>
      <c r="D204" s="390" t="s">
        <v>2103</v>
      </c>
      <c r="E204" s="85">
        <v>59.53</v>
      </c>
    </row>
    <row r="205" spans="1:5" ht="12.75">
      <c r="A205" s="388" t="s">
        <v>124</v>
      </c>
      <c r="B205" s="389" t="s">
        <v>222</v>
      </c>
      <c r="C205" s="389">
        <v>2004</v>
      </c>
      <c r="D205" s="390" t="s">
        <v>177</v>
      </c>
      <c r="E205" s="85">
        <v>59.84</v>
      </c>
    </row>
    <row r="206" spans="1:5" ht="12.75">
      <c r="A206" s="388" t="s">
        <v>125</v>
      </c>
      <c r="B206" s="411" t="s">
        <v>1091</v>
      </c>
      <c r="C206" s="411">
        <v>2006</v>
      </c>
      <c r="D206" s="390" t="s">
        <v>2117</v>
      </c>
      <c r="E206" s="85">
        <v>62.14</v>
      </c>
    </row>
    <row r="207" spans="1:5" ht="12.75">
      <c r="A207" s="388" t="s">
        <v>126</v>
      </c>
      <c r="B207" s="411" t="s">
        <v>1099</v>
      </c>
      <c r="C207" s="411">
        <v>2006</v>
      </c>
      <c r="D207" s="390" t="s">
        <v>2117</v>
      </c>
      <c r="E207" s="85">
        <v>62.46</v>
      </c>
    </row>
    <row r="208" spans="1:5" ht="12.75">
      <c r="A208" s="388" t="s">
        <v>127</v>
      </c>
      <c r="B208" s="389" t="s">
        <v>1357</v>
      </c>
      <c r="C208" s="389">
        <v>2005</v>
      </c>
      <c r="D208" s="390" t="s">
        <v>177</v>
      </c>
      <c r="E208" s="85">
        <v>65.01</v>
      </c>
    </row>
    <row r="209" spans="2:4" ht="12.75">
      <c r="B209" s="385" t="s">
        <v>2096</v>
      </c>
      <c r="C209" s="385"/>
      <c r="D209" s="386"/>
    </row>
    <row r="210" spans="1:7" ht="12.75">
      <c r="A210" s="388" t="s">
        <v>0</v>
      </c>
      <c r="B210" s="389" t="s">
        <v>202</v>
      </c>
      <c r="C210" s="389">
        <v>2004</v>
      </c>
      <c r="D210" s="390" t="s">
        <v>1714</v>
      </c>
      <c r="E210" s="85">
        <v>50.45</v>
      </c>
      <c r="G210" s="85">
        <v>8</v>
      </c>
    </row>
    <row r="211" spans="1:7" ht="12.75">
      <c r="A211" s="388" t="s">
        <v>122</v>
      </c>
      <c r="B211" s="389" t="s">
        <v>991</v>
      </c>
      <c r="C211" s="391">
        <v>38630</v>
      </c>
      <c r="D211" s="390" t="s">
        <v>1265</v>
      </c>
      <c r="E211" s="85">
        <v>52.52</v>
      </c>
      <c r="G211" s="85">
        <v>6</v>
      </c>
    </row>
    <row r="212" spans="1:7" ht="12.75">
      <c r="A212" s="388" t="s">
        <v>123</v>
      </c>
      <c r="B212" s="389" t="s">
        <v>227</v>
      </c>
      <c r="C212" s="389">
        <v>2004</v>
      </c>
      <c r="D212" s="390" t="s">
        <v>1714</v>
      </c>
      <c r="E212" s="85">
        <v>52.75</v>
      </c>
      <c r="G212" s="85">
        <v>5</v>
      </c>
    </row>
    <row r="213" spans="1:7" ht="12.75">
      <c r="A213" s="388" t="s">
        <v>124</v>
      </c>
      <c r="B213" s="389" t="s">
        <v>207</v>
      </c>
      <c r="C213" s="389">
        <v>2004</v>
      </c>
      <c r="D213" s="390" t="s">
        <v>1714</v>
      </c>
      <c r="E213" s="85">
        <v>54.37</v>
      </c>
      <c r="G213" s="85">
        <v>3</v>
      </c>
    </row>
    <row r="214" spans="1:7" ht="12.75">
      <c r="A214" s="388" t="s">
        <v>125</v>
      </c>
      <c r="B214" s="389" t="s">
        <v>875</v>
      </c>
      <c r="C214" s="397">
        <v>2005</v>
      </c>
      <c r="D214" s="390" t="s">
        <v>175</v>
      </c>
      <c r="E214" s="85">
        <v>54.63</v>
      </c>
      <c r="G214" s="85">
        <v>2</v>
      </c>
    </row>
    <row r="215" spans="1:7" ht="12.75">
      <c r="A215" s="388" t="s">
        <v>126</v>
      </c>
      <c r="B215" s="389" t="s">
        <v>43</v>
      </c>
      <c r="C215" s="397">
        <v>2005</v>
      </c>
      <c r="D215" s="390" t="s">
        <v>175</v>
      </c>
      <c r="E215" s="85">
        <v>55.23</v>
      </c>
      <c r="G215" s="85">
        <v>1</v>
      </c>
    </row>
    <row r="216" spans="1:4" ht="12.75">
      <c r="A216" s="388"/>
      <c r="B216" s="281"/>
      <c r="C216" s="283"/>
      <c r="D216" s="399"/>
    </row>
    <row r="217" spans="1:4" ht="12.75">
      <c r="A217" s="388"/>
      <c r="B217" s="410" t="s">
        <v>2171</v>
      </c>
      <c r="C217" s="283"/>
      <c r="D217" s="399"/>
    </row>
    <row r="218" spans="1:4" ht="12.75">
      <c r="A218" s="388"/>
      <c r="B218" s="385" t="s">
        <v>2089</v>
      </c>
      <c r="C218" s="385"/>
      <c r="D218" s="386"/>
    </row>
    <row r="219" spans="1:7" ht="12.75">
      <c r="A219" s="388" t="s">
        <v>0</v>
      </c>
      <c r="B219" s="389" t="s">
        <v>143</v>
      </c>
      <c r="C219" s="389">
        <v>2005</v>
      </c>
      <c r="D219" s="390" t="s">
        <v>175</v>
      </c>
      <c r="E219" s="404">
        <v>49.94</v>
      </c>
      <c r="G219" s="85">
        <v>9</v>
      </c>
    </row>
    <row r="220" spans="1:7" ht="12.75">
      <c r="A220" s="388" t="s">
        <v>122</v>
      </c>
      <c r="B220" s="389" t="s">
        <v>2173</v>
      </c>
      <c r="C220" s="389">
        <v>2004</v>
      </c>
      <c r="D220" s="390" t="s">
        <v>1714</v>
      </c>
      <c r="E220" s="404">
        <v>55.34</v>
      </c>
      <c r="G220" s="85">
        <v>7</v>
      </c>
    </row>
    <row r="221" spans="1:5" ht="12.75">
      <c r="A221" s="388" t="s">
        <v>123</v>
      </c>
      <c r="B221" s="389" t="s">
        <v>378</v>
      </c>
      <c r="C221" s="389">
        <v>2005</v>
      </c>
      <c r="D221" s="390" t="s">
        <v>177</v>
      </c>
      <c r="E221" s="404">
        <v>59.85</v>
      </c>
    </row>
    <row r="222" spans="1:5" ht="12.75">
      <c r="A222" s="388" t="s">
        <v>124</v>
      </c>
      <c r="B222" s="389" t="s">
        <v>2098</v>
      </c>
      <c r="C222" s="391">
        <v>38651</v>
      </c>
      <c r="D222" s="390" t="s">
        <v>1265</v>
      </c>
      <c r="E222" s="404">
        <v>63.07</v>
      </c>
    </row>
    <row r="223" spans="1:5" ht="12.75">
      <c r="A223" s="388" t="s">
        <v>125</v>
      </c>
      <c r="B223" s="389" t="s">
        <v>2106</v>
      </c>
      <c r="C223" s="394" t="s">
        <v>2107</v>
      </c>
      <c r="D223" s="390" t="s">
        <v>37</v>
      </c>
      <c r="E223" s="404">
        <v>64.15</v>
      </c>
    </row>
    <row r="224" spans="1:5" ht="12.75">
      <c r="A224" s="388" t="s">
        <v>126</v>
      </c>
      <c r="B224" s="389" t="s">
        <v>563</v>
      </c>
      <c r="C224" s="389">
        <v>2004</v>
      </c>
      <c r="D224" s="390" t="s">
        <v>175</v>
      </c>
      <c r="E224" s="404">
        <v>64.24</v>
      </c>
    </row>
    <row r="225" spans="1:5" ht="12.75">
      <c r="A225" s="388"/>
      <c r="B225" s="389" t="s">
        <v>56</v>
      </c>
      <c r="C225" s="389">
        <v>2005</v>
      </c>
      <c r="D225" s="390" t="s">
        <v>177</v>
      </c>
      <c r="E225" s="404" t="s">
        <v>1504</v>
      </c>
    </row>
    <row r="226" spans="1:5" ht="12.75">
      <c r="A226" s="388"/>
      <c r="B226" s="385" t="s">
        <v>2092</v>
      </c>
      <c r="C226" s="393"/>
      <c r="D226" s="386"/>
      <c r="E226" s="404"/>
    </row>
    <row r="227" spans="1:7" ht="12.75">
      <c r="A227" s="388" t="s">
        <v>0</v>
      </c>
      <c r="B227" s="389" t="s">
        <v>557</v>
      </c>
      <c r="C227" s="389">
        <v>2004</v>
      </c>
      <c r="D227" s="390" t="s">
        <v>2174</v>
      </c>
      <c r="E227" s="404">
        <v>53.43</v>
      </c>
      <c r="G227" s="85">
        <v>8</v>
      </c>
    </row>
    <row r="228" spans="1:7" ht="12.75">
      <c r="A228" s="388" t="s">
        <v>122</v>
      </c>
      <c r="B228" s="411" t="s">
        <v>682</v>
      </c>
      <c r="C228" s="411">
        <v>2005</v>
      </c>
      <c r="D228" s="390" t="s">
        <v>2117</v>
      </c>
      <c r="E228" s="405">
        <v>58.5</v>
      </c>
      <c r="G228" s="85">
        <v>4</v>
      </c>
    </row>
    <row r="229" spans="1:7" ht="12.75">
      <c r="A229" s="388" t="s">
        <v>123</v>
      </c>
      <c r="B229" s="389" t="s">
        <v>646</v>
      </c>
      <c r="C229" s="389">
        <v>2006</v>
      </c>
      <c r="D229" s="390" t="s">
        <v>176</v>
      </c>
      <c r="E229" s="404">
        <v>58.91</v>
      </c>
      <c r="G229" s="85">
        <v>2</v>
      </c>
    </row>
    <row r="230" spans="1:5" ht="12.75">
      <c r="A230" s="388" t="s">
        <v>124</v>
      </c>
      <c r="B230" s="411" t="s">
        <v>372</v>
      </c>
      <c r="C230" s="411">
        <v>2006</v>
      </c>
      <c r="D230" s="390" t="s">
        <v>40</v>
      </c>
      <c r="E230" s="404">
        <v>60.38</v>
      </c>
    </row>
    <row r="231" spans="1:5" ht="12.75">
      <c r="A231" s="388" t="s">
        <v>125</v>
      </c>
      <c r="B231" s="411" t="s">
        <v>2115</v>
      </c>
      <c r="C231" s="411">
        <v>2006</v>
      </c>
      <c r="D231" s="390" t="s">
        <v>47</v>
      </c>
      <c r="E231" s="405">
        <v>65</v>
      </c>
    </row>
    <row r="232" spans="1:5" ht="12.75">
      <c r="A232" s="388" t="s">
        <v>126</v>
      </c>
      <c r="B232" s="389" t="s">
        <v>349</v>
      </c>
      <c r="C232" s="389">
        <v>2006</v>
      </c>
      <c r="D232" s="390" t="s">
        <v>2175</v>
      </c>
      <c r="E232" s="404">
        <v>65.55</v>
      </c>
    </row>
    <row r="233" spans="1:6" ht="12.75">
      <c r="A233" s="388"/>
      <c r="B233" s="385" t="s">
        <v>2095</v>
      </c>
      <c r="C233" s="385"/>
      <c r="D233" s="386"/>
      <c r="E233" s="404"/>
      <c r="F233" s="425"/>
    </row>
    <row r="234" spans="1:7" ht="12.75">
      <c r="A234" s="388" t="s">
        <v>0</v>
      </c>
      <c r="B234" s="411" t="s">
        <v>170</v>
      </c>
      <c r="C234" s="411">
        <v>2005</v>
      </c>
      <c r="D234" s="390" t="s">
        <v>47</v>
      </c>
      <c r="E234" s="404">
        <v>57.35</v>
      </c>
      <c r="F234" s="283"/>
      <c r="G234" s="85">
        <v>6</v>
      </c>
    </row>
    <row r="235" spans="1:7" ht="12.75">
      <c r="A235" s="388" t="s">
        <v>122</v>
      </c>
      <c r="B235" s="389" t="s">
        <v>415</v>
      </c>
      <c r="C235" s="389">
        <v>2004</v>
      </c>
      <c r="D235" s="390" t="s">
        <v>1714</v>
      </c>
      <c r="E235" s="403">
        <v>58.53</v>
      </c>
      <c r="F235" s="283"/>
      <c r="G235" s="85">
        <v>3</v>
      </c>
    </row>
    <row r="236" spans="1:7" ht="12.75">
      <c r="A236" s="388" t="s">
        <v>123</v>
      </c>
      <c r="B236" s="411" t="s">
        <v>148</v>
      </c>
      <c r="C236" s="411">
        <v>2005</v>
      </c>
      <c r="D236" s="390" t="s">
        <v>175</v>
      </c>
      <c r="E236" s="404">
        <v>59.04</v>
      </c>
      <c r="G236" s="85">
        <v>1</v>
      </c>
    </row>
    <row r="237" spans="1:5" ht="12.75">
      <c r="A237" s="388" t="s">
        <v>124</v>
      </c>
      <c r="B237" s="411" t="s">
        <v>60</v>
      </c>
      <c r="C237" s="411">
        <v>2005</v>
      </c>
      <c r="D237" s="390" t="s">
        <v>2117</v>
      </c>
      <c r="E237" s="404">
        <v>60.73</v>
      </c>
    </row>
    <row r="238" spans="1:5" ht="12.75">
      <c r="A238" s="388" t="s">
        <v>125</v>
      </c>
      <c r="B238" s="411" t="s">
        <v>2124</v>
      </c>
      <c r="C238" s="411">
        <v>2005</v>
      </c>
      <c r="D238" s="390" t="s">
        <v>47</v>
      </c>
      <c r="E238" s="404">
        <v>69.04</v>
      </c>
    </row>
    <row r="239" spans="1:5" ht="12.75">
      <c r="A239" s="388"/>
      <c r="B239" s="411" t="s">
        <v>2121</v>
      </c>
      <c r="C239" s="411">
        <v>2006</v>
      </c>
      <c r="D239" s="390" t="s">
        <v>47</v>
      </c>
      <c r="E239" s="404" t="s">
        <v>1504</v>
      </c>
    </row>
    <row r="240" spans="1:5" ht="12.75">
      <c r="A240" s="388"/>
      <c r="B240" s="406" t="s">
        <v>2096</v>
      </c>
      <c r="C240" s="406"/>
      <c r="D240" s="407"/>
      <c r="E240" s="404"/>
    </row>
    <row r="241" spans="1:7" ht="14.25">
      <c r="A241" s="388" t="s">
        <v>0</v>
      </c>
      <c r="B241" s="422" t="s">
        <v>63</v>
      </c>
      <c r="C241" s="422">
        <v>2004</v>
      </c>
      <c r="D241" s="426" t="s">
        <v>177</v>
      </c>
      <c r="E241" s="427">
        <v>48.87</v>
      </c>
      <c r="G241" s="85">
        <v>11</v>
      </c>
    </row>
    <row r="242" spans="1:7" ht="14.25">
      <c r="A242" s="388" t="s">
        <v>122</v>
      </c>
      <c r="B242" s="428" t="s">
        <v>2045</v>
      </c>
      <c r="C242" s="428">
        <v>2000</v>
      </c>
      <c r="D242" s="426" t="s">
        <v>2046</v>
      </c>
      <c r="E242" s="429">
        <v>57.88</v>
      </c>
      <c r="G242" s="85">
        <v>5</v>
      </c>
    </row>
    <row r="243" spans="1:5" ht="14.25">
      <c r="A243" s="388" t="s">
        <v>123</v>
      </c>
      <c r="B243" s="422" t="s">
        <v>2109</v>
      </c>
      <c r="C243" s="422">
        <v>2004</v>
      </c>
      <c r="D243" s="426" t="s">
        <v>2174</v>
      </c>
      <c r="E243" s="427">
        <v>59.33</v>
      </c>
    </row>
    <row r="244" spans="1:5" ht="14.25">
      <c r="A244" s="388" t="s">
        <v>124</v>
      </c>
      <c r="B244" s="428" t="s">
        <v>370</v>
      </c>
      <c r="C244" s="428">
        <v>2006</v>
      </c>
      <c r="D244" s="426" t="s">
        <v>2117</v>
      </c>
      <c r="E244" s="427">
        <v>61.31</v>
      </c>
    </row>
    <row r="245" spans="1:5" ht="14.25">
      <c r="A245" s="388" t="s">
        <v>125</v>
      </c>
      <c r="B245" s="428" t="s">
        <v>59</v>
      </c>
      <c r="C245" s="428">
        <v>2005</v>
      </c>
      <c r="D245" s="426" t="s">
        <v>2117</v>
      </c>
      <c r="E245" s="427">
        <v>65.92</v>
      </c>
    </row>
    <row r="246" spans="1:5" ht="14.25">
      <c r="A246" s="388" t="s">
        <v>126</v>
      </c>
      <c r="B246" s="428" t="s">
        <v>149</v>
      </c>
      <c r="C246" s="428">
        <v>2005</v>
      </c>
      <c r="D246" s="426" t="s">
        <v>2117</v>
      </c>
      <c r="E246" s="429">
        <v>68.85</v>
      </c>
    </row>
    <row r="247" spans="1:5" ht="14.25">
      <c r="A247" s="388"/>
      <c r="B247" s="428"/>
      <c r="C247" s="430"/>
      <c r="D247" s="424"/>
      <c r="E247" s="403"/>
    </row>
    <row r="248" ht="12.75">
      <c r="B248" s="421" t="s">
        <v>2176</v>
      </c>
    </row>
    <row r="249" spans="2:4" ht="12.75">
      <c r="B249" s="385" t="s">
        <v>2089</v>
      </c>
      <c r="C249" s="385"/>
      <c r="D249" s="386"/>
    </row>
    <row r="250" spans="1:7" ht="12.75">
      <c r="A250" s="85" t="s">
        <v>0</v>
      </c>
      <c r="B250" s="389" t="s">
        <v>925</v>
      </c>
      <c r="C250" s="397">
        <v>2004</v>
      </c>
      <c r="D250" s="390" t="s">
        <v>175</v>
      </c>
      <c r="E250" s="85">
        <v>24.45</v>
      </c>
      <c r="G250" s="85">
        <v>1</v>
      </c>
    </row>
    <row r="251" spans="1:6" ht="12.75">
      <c r="A251" s="85" t="s">
        <v>122</v>
      </c>
      <c r="B251" s="389" t="s">
        <v>168</v>
      </c>
      <c r="C251" s="389">
        <v>2006</v>
      </c>
      <c r="D251" s="390" t="s">
        <v>2091</v>
      </c>
      <c r="E251" s="85">
        <v>24.93</v>
      </c>
      <c r="F251" s="283"/>
    </row>
    <row r="252" spans="1:6" ht="12.75">
      <c r="A252" s="85" t="s">
        <v>123</v>
      </c>
      <c r="B252" s="389" t="s">
        <v>242</v>
      </c>
      <c r="C252" s="389">
        <v>2006</v>
      </c>
      <c r="D252" s="390" t="s">
        <v>40</v>
      </c>
      <c r="E252" s="403">
        <v>25.23</v>
      </c>
      <c r="F252" s="283"/>
    </row>
    <row r="253" spans="1:6" ht="12.75">
      <c r="A253" s="85" t="s">
        <v>124</v>
      </c>
      <c r="B253" s="389" t="s">
        <v>1349</v>
      </c>
      <c r="C253" s="389">
        <v>2005</v>
      </c>
      <c r="D253" s="390" t="s">
        <v>177</v>
      </c>
      <c r="E253" s="85">
        <v>25.33</v>
      </c>
      <c r="F253" s="283"/>
    </row>
    <row r="254" spans="1:5" ht="12.75">
      <c r="A254" s="85" t="s">
        <v>125</v>
      </c>
      <c r="B254" s="389" t="s">
        <v>270</v>
      </c>
      <c r="C254" s="389">
        <v>2004</v>
      </c>
      <c r="D254" s="390" t="s">
        <v>176</v>
      </c>
      <c r="E254" s="85">
        <v>25.75</v>
      </c>
    </row>
    <row r="255" spans="1:5" ht="12.75">
      <c r="A255" s="85" t="s">
        <v>126</v>
      </c>
      <c r="B255" s="411" t="s">
        <v>229</v>
      </c>
      <c r="C255" s="411">
        <v>2006</v>
      </c>
      <c r="D255" s="390" t="s">
        <v>2117</v>
      </c>
      <c r="E255" s="85">
        <v>27.42</v>
      </c>
    </row>
    <row r="256" spans="1:5" ht="12.75">
      <c r="A256" s="85" t="s">
        <v>127</v>
      </c>
      <c r="B256" s="411" t="s">
        <v>133</v>
      </c>
      <c r="C256" s="411">
        <v>2005</v>
      </c>
      <c r="D256" s="390" t="s">
        <v>2117</v>
      </c>
      <c r="E256" s="85">
        <v>27.64</v>
      </c>
    </row>
    <row r="257" spans="1:5" ht="12.75">
      <c r="A257" s="85" t="s">
        <v>128</v>
      </c>
      <c r="B257" s="411" t="s">
        <v>297</v>
      </c>
      <c r="C257" s="411">
        <v>2006</v>
      </c>
      <c r="D257" s="390" t="s">
        <v>2117</v>
      </c>
      <c r="E257" s="403">
        <v>31.8</v>
      </c>
    </row>
    <row r="258" spans="2:4" ht="12.75">
      <c r="B258" s="385" t="s">
        <v>2092</v>
      </c>
      <c r="C258" s="393"/>
      <c r="D258" s="386"/>
    </row>
    <row r="259" spans="1:7" ht="12.75">
      <c r="A259" s="85" t="s">
        <v>0</v>
      </c>
      <c r="B259" s="389" t="s">
        <v>136</v>
      </c>
      <c r="C259" s="389">
        <v>2005</v>
      </c>
      <c r="D259" s="390" t="s">
        <v>177</v>
      </c>
      <c r="E259" s="85">
        <v>24.31</v>
      </c>
      <c r="G259" s="85">
        <v>2</v>
      </c>
    </row>
    <row r="260" spans="1:5" ht="12.75">
      <c r="A260" s="85" t="s">
        <v>122</v>
      </c>
      <c r="B260" s="389" t="s">
        <v>211</v>
      </c>
      <c r="C260" s="389">
        <v>2004</v>
      </c>
      <c r="D260" s="390" t="s">
        <v>1714</v>
      </c>
      <c r="E260" s="85">
        <v>24.48</v>
      </c>
    </row>
    <row r="261" spans="1:6" ht="12.75">
      <c r="A261" s="85" t="s">
        <v>123</v>
      </c>
      <c r="B261" s="411" t="s">
        <v>1047</v>
      </c>
      <c r="C261" s="411">
        <v>2005</v>
      </c>
      <c r="D261" s="390" t="s">
        <v>2103</v>
      </c>
      <c r="E261" s="85">
        <v>25.22</v>
      </c>
      <c r="F261" s="283"/>
    </row>
    <row r="262" spans="1:6" ht="12.75">
      <c r="A262" s="85" t="s">
        <v>124</v>
      </c>
      <c r="B262" s="411" t="s">
        <v>213</v>
      </c>
      <c r="C262" s="411">
        <v>2006</v>
      </c>
      <c r="D262" s="390" t="s">
        <v>2103</v>
      </c>
      <c r="E262" s="403">
        <v>25.84</v>
      </c>
      <c r="F262" s="283"/>
    </row>
    <row r="263" spans="1:5" ht="12.75">
      <c r="A263" s="85" t="s">
        <v>125</v>
      </c>
      <c r="B263" s="411" t="s">
        <v>1099</v>
      </c>
      <c r="C263" s="411">
        <v>2006</v>
      </c>
      <c r="D263" s="390" t="s">
        <v>2117</v>
      </c>
      <c r="E263" s="85">
        <v>27.35</v>
      </c>
    </row>
    <row r="264" spans="1:5" ht="12.75">
      <c r="A264" s="85" t="s">
        <v>126</v>
      </c>
      <c r="B264" s="411" t="s">
        <v>1115</v>
      </c>
      <c r="C264" s="411">
        <v>2005</v>
      </c>
      <c r="D264" s="390" t="s">
        <v>2117</v>
      </c>
      <c r="E264" s="85">
        <v>28.27</v>
      </c>
    </row>
    <row r="265" spans="2:5" ht="12.75">
      <c r="B265" s="389" t="s">
        <v>1232</v>
      </c>
      <c r="C265" s="391">
        <v>38952</v>
      </c>
      <c r="D265" s="390" t="s">
        <v>2046</v>
      </c>
      <c r="E265" s="404" t="s">
        <v>1504</v>
      </c>
    </row>
    <row r="266" spans="1:4" ht="12.75">
      <c r="A266" s="388"/>
      <c r="B266" s="385" t="s">
        <v>2095</v>
      </c>
      <c r="C266" s="393"/>
      <c r="D266" s="386"/>
    </row>
    <row r="267" spans="1:5" ht="12.75">
      <c r="A267" s="85" t="s">
        <v>0</v>
      </c>
      <c r="B267" s="411" t="s">
        <v>2169</v>
      </c>
      <c r="C267" s="411">
        <v>2006</v>
      </c>
      <c r="D267" s="390" t="s">
        <v>71</v>
      </c>
      <c r="E267" s="85">
        <v>26.28</v>
      </c>
    </row>
    <row r="268" spans="1:5" ht="12.75">
      <c r="A268" s="85" t="s">
        <v>122</v>
      </c>
      <c r="B268" s="389" t="s">
        <v>2177</v>
      </c>
      <c r="C268" s="391">
        <v>38540</v>
      </c>
      <c r="D268" s="390" t="s">
        <v>1265</v>
      </c>
      <c r="E268" s="85">
        <v>26.37</v>
      </c>
    </row>
    <row r="269" spans="1:5" ht="12.75">
      <c r="A269" s="85" t="s">
        <v>123</v>
      </c>
      <c r="B269" s="389" t="s">
        <v>2178</v>
      </c>
      <c r="C269" s="391">
        <v>38424</v>
      </c>
      <c r="D269" s="390" t="s">
        <v>1265</v>
      </c>
      <c r="E269" s="85">
        <v>26.83</v>
      </c>
    </row>
    <row r="270" spans="1:5" ht="12.75">
      <c r="A270" s="85" t="s">
        <v>124</v>
      </c>
      <c r="B270" s="411" t="s">
        <v>1091</v>
      </c>
      <c r="C270" s="411">
        <v>2006</v>
      </c>
      <c r="D270" s="390" t="s">
        <v>2117</v>
      </c>
      <c r="E270" s="85">
        <v>28.43</v>
      </c>
    </row>
    <row r="271" spans="1:5" ht="12.75">
      <c r="A271" s="388"/>
      <c r="B271" s="411" t="s">
        <v>15</v>
      </c>
      <c r="C271" s="411">
        <v>2004</v>
      </c>
      <c r="D271" s="390" t="s">
        <v>2103</v>
      </c>
      <c r="E271" s="404" t="s">
        <v>1504</v>
      </c>
    </row>
    <row r="272" spans="2:5" ht="12.75">
      <c r="B272" s="411" t="s">
        <v>242</v>
      </c>
      <c r="C272" s="411">
        <v>2006</v>
      </c>
      <c r="D272" s="390" t="s">
        <v>40</v>
      </c>
      <c r="E272" s="404" t="s">
        <v>1504</v>
      </c>
    </row>
    <row r="273" spans="2:5" ht="12.75">
      <c r="B273" s="389" t="s">
        <v>1863</v>
      </c>
      <c r="C273" s="389">
        <v>2006</v>
      </c>
      <c r="D273" s="390" t="s">
        <v>47</v>
      </c>
      <c r="E273" s="404" t="s">
        <v>1504</v>
      </c>
    </row>
    <row r="274" spans="2:4" ht="12.75">
      <c r="B274" s="385" t="s">
        <v>2096</v>
      </c>
      <c r="C274" s="385"/>
      <c r="D274" s="386"/>
    </row>
    <row r="275" spans="1:7" ht="12.75">
      <c r="A275" s="85" t="s">
        <v>0</v>
      </c>
      <c r="B275" s="389" t="s">
        <v>38</v>
      </c>
      <c r="C275" s="397">
        <v>2004</v>
      </c>
      <c r="D275" s="390" t="s">
        <v>175</v>
      </c>
      <c r="E275" s="85">
        <v>22.94</v>
      </c>
      <c r="G275" s="85">
        <v>9</v>
      </c>
    </row>
    <row r="276" spans="1:7" ht="12.75">
      <c r="A276" s="85" t="s">
        <v>122</v>
      </c>
      <c r="B276" s="389" t="s">
        <v>36</v>
      </c>
      <c r="C276" s="389">
        <v>2005</v>
      </c>
      <c r="D276" s="390" t="s">
        <v>177</v>
      </c>
      <c r="E276" s="85">
        <v>23.64</v>
      </c>
      <c r="G276" s="85">
        <v>6</v>
      </c>
    </row>
    <row r="277" spans="1:7" ht="12.75">
      <c r="A277" s="85" t="s">
        <v>123</v>
      </c>
      <c r="B277" s="385" t="s">
        <v>2055</v>
      </c>
      <c r="C277" s="396">
        <v>2005</v>
      </c>
      <c r="D277" s="386" t="s">
        <v>178</v>
      </c>
      <c r="E277" s="85">
        <v>23.81</v>
      </c>
      <c r="G277" s="85">
        <v>4</v>
      </c>
    </row>
    <row r="278" spans="1:7" ht="12.75">
      <c r="A278" s="85" t="s">
        <v>124</v>
      </c>
      <c r="B278" s="389" t="s">
        <v>902</v>
      </c>
      <c r="C278" s="389">
        <v>2005</v>
      </c>
      <c r="D278" s="390" t="s">
        <v>177</v>
      </c>
      <c r="E278" s="85">
        <v>24.25</v>
      </c>
      <c r="F278" s="283"/>
      <c r="G278" s="85">
        <v>3</v>
      </c>
    </row>
    <row r="279" spans="1:6" ht="12.75">
      <c r="A279" s="85" t="s">
        <v>125</v>
      </c>
      <c r="B279" s="389" t="s">
        <v>2179</v>
      </c>
      <c r="C279" s="391">
        <v>38516</v>
      </c>
      <c r="D279" s="390" t="s">
        <v>1265</v>
      </c>
      <c r="E279" s="85">
        <v>25.64</v>
      </c>
      <c r="F279" s="283"/>
    </row>
    <row r="280" spans="1:6" ht="12.75">
      <c r="A280" s="85" t="s">
        <v>126</v>
      </c>
      <c r="B280" s="389" t="s">
        <v>2164</v>
      </c>
      <c r="C280" s="391">
        <v>38445</v>
      </c>
      <c r="D280" s="390" t="s">
        <v>1265</v>
      </c>
      <c r="E280" s="85">
        <v>25.76</v>
      </c>
      <c r="F280" s="425"/>
    </row>
    <row r="281" spans="1:5" ht="12.75">
      <c r="A281" s="85" t="s">
        <v>127</v>
      </c>
      <c r="B281" s="389" t="s">
        <v>1083</v>
      </c>
      <c r="C281" s="389">
        <v>2005</v>
      </c>
      <c r="D281" s="390" t="s">
        <v>176</v>
      </c>
      <c r="E281" s="403">
        <v>27.4</v>
      </c>
    </row>
    <row r="282" spans="1:5" ht="12.75">
      <c r="A282" s="85" t="s">
        <v>128</v>
      </c>
      <c r="B282" s="411" t="s">
        <v>29</v>
      </c>
      <c r="C282" s="411">
        <v>2005</v>
      </c>
      <c r="D282" s="390" t="s">
        <v>2117</v>
      </c>
      <c r="E282" s="85">
        <v>29.55</v>
      </c>
    </row>
    <row r="283" spans="2:5" ht="12.75">
      <c r="B283" s="385" t="s">
        <v>2180</v>
      </c>
      <c r="C283" s="385"/>
      <c r="D283" s="386"/>
      <c r="E283" s="404"/>
    </row>
    <row r="284" spans="1:7" ht="12.75">
      <c r="A284" s="85" t="s">
        <v>0</v>
      </c>
      <c r="B284" s="389" t="s">
        <v>202</v>
      </c>
      <c r="C284" s="389">
        <v>2004</v>
      </c>
      <c r="D284" s="390" t="s">
        <v>1714</v>
      </c>
      <c r="E284" s="85">
        <v>22.74</v>
      </c>
      <c r="G284" s="85">
        <v>11</v>
      </c>
    </row>
    <row r="285" spans="1:7" ht="12.75">
      <c r="A285" s="85" t="s">
        <v>122</v>
      </c>
      <c r="B285" s="389" t="s">
        <v>215</v>
      </c>
      <c r="C285" s="389">
        <v>2004</v>
      </c>
      <c r="D285" s="390" t="s">
        <v>1714</v>
      </c>
      <c r="E285" s="85">
        <v>23.23</v>
      </c>
      <c r="G285" s="85">
        <v>8</v>
      </c>
    </row>
    <row r="286" spans="1:7" ht="12.75">
      <c r="A286" s="85" t="s">
        <v>123</v>
      </c>
      <c r="B286" s="389" t="s">
        <v>991</v>
      </c>
      <c r="C286" s="391">
        <v>38630</v>
      </c>
      <c r="D286" s="390" t="s">
        <v>1265</v>
      </c>
      <c r="E286" s="85">
        <v>23.63</v>
      </c>
      <c r="F286" s="283"/>
      <c r="G286" s="85">
        <v>7</v>
      </c>
    </row>
    <row r="287" spans="1:7" ht="12.75">
      <c r="A287" s="85" t="s">
        <v>124</v>
      </c>
      <c r="B287" s="411" t="s">
        <v>108</v>
      </c>
      <c r="C287" s="411">
        <v>2004</v>
      </c>
      <c r="D287" s="390" t="s">
        <v>2103</v>
      </c>
      <c r="E287" s="403">
        <v>23.7</v>
      </c>
      <c r="F287" s="283"/>
      <c r="G287" s="85">
        <v>5</v>
      </c>
    </row>
    <row r="288" spans="1:5" ht="12.75">
      <c r="A288" s="85" t="s">
        <v>125</v>
      </c>
      <c r="B288" s="389" t="s">
        <v>227</v>
      </c>
      <c r="C288" s="389">
        <v>2004</v>
      </c>
      <c r="D288" s="390" t="s">
        <v>1714</v>
      </c>
      <c r="E288" s="85">
        <v>24.81</v>
      </c>
    </row>
    <row r="289" spans="1:5" ht="12.75">
      <c r="A289" s="85" t="s">
        <v>126</v>
      </c>
      <c r="B289" s="389" t="s">
        <v>207</v>
      </c>
      <c r="C289" s="389">
        <v>2004</v>
      </c>
      <c r="D289" s="390" t="s">
        <v>1714</v>
      </c>
      <c r="E289" s="85">
        <v>25.16</v>
      </c>
    </row>
    <row r="290" spans="1:5" ht="12.75">
      <c r="A290" s="85" t="s">
        <v>127</v>
      </c>
      <c r="B290" s="389" t="s">
        <v>294</v>
      </c>
      <c r="C290" s="389">
        <v>2005</v>
      </c>
      <c r="D290" s="390" t="s">
        <v>176</v>
      </c>
      <c r="E290" s="85">
        <v>27.43</v>
      </c>
    </row>
    <row r="291" spans="1:4" ht="12.75">
      <c r="A291" s="388"/>
      <c r="B291" s="431"/>
      <c r="C291" s="283"/>
      <c r="D291" s="399"/>
    </row>
    <row r="292" spans="1:4" ht="12.75">
      <c r="A292" s="388"/>
      <c r="B292" s="410" t="s">
        <v>2181</v>
      </c>
      <c r="C292" s="283"/>
      <c r="D292" s="399"/>
    </row>
    <row r="293" spans="2:4" ht="12.75">
      <c r="B293" s="281" t="s">
        <v>2089</v>
      </c>
      <c r="C293" s="281"/>
      <c r="D293" s="399"/>
    </row>
    <row r="294" spans="1:7" ht="12.75">
      <c r="A294" s="85" t="s">
        <v>0</v>
      </c>
      <c r="B294" s="389" t="s">
        <v>311</v>
      </c>
      <c r="C294" s="397">
        <v>2006</v>
      </c>
      <c r="D294" s="390" t="s">
        <v>175</v>
      </c>
      <c r="E294" s="387">
        <v>23.28</v>
      </c>
      <c r="G294" s="85">
        <v>9</v>
      </c>
    </row>
    <row r="295" spans="1:7" ht="12.75">
      <c r="A295" s="85" t="s">
        <v>122</v>
      </c>
      <c r="B295" s="389" t="s">
        <v>2182</v>
      </c>
      <c r="C295" s="391">
        <v>2005</v>
      </c>
      <c r="D295" s="390" t="s">
        <v>176</v>
      </c>
      <c r="E295" s="387">
        <v>24.25</v>
      </c>
      <c r="G295" s="85">
        <v>4</v>
      </c>
    </row>
    <row r="296" spans="1:5" ht="12.75">
      <c r="A296" s="85" t="s">
        <v>123</v>
      </c>
      <c r="B296" s="389" t="s">
        <v>2142</v>
      </c>
      <c r="C296" s="394" t="s">
        <v>816</v>
      </c>
      <c r="D296" s="390" t="s">
        <v>37</v>
      </c>
      <c r="E296" s="387">
        <v>26.17</v>
      </c>
    </row>
    <row r="297" spans="1:5" ht="12.75">
      <c r="A297" s="85" t="s">
        <v>124</v>
      </c>
      <c r="B297" s="389" t="s">
        <v>2110</v>
      </c>
      <c r="C297" s="389">
        <v>2006</v>
      </c>
      <c r="D297" s="390" t="s">
        <v>177</v>
      </c>
      <c r="E297" s="387">
        <v>26.84</v>
      </c>
    </row>
    <row r="298" spans="1:5" ht="12.75">
      <c r="A298" s="85" t="s">
        <v>125</v>
      </c>
      <c r="B298" s="389" t="s">
        <v>2173</v>
      </c>
      <c r="C298" s="389">
        <v>2004</v>
      </c>
      <c r="D298" s="390" t="s">
        <v>1714</v>
      </c>
      <c r="E298" s="387">
        <v>27.56</v>
      </c>
    </row>
    <row r="299" spans="1:5" ht="12.75">
      <c r="A299" s="85" t="s">
        <v>126</v>
      </c>
      <c r="B299" s="411" t="s">
        <v>2116</v>
      </c>
      <c r="C299" s="411">
        <v>2006</v>
      </c>
      <c r="D299" s="390" t="s">
        <v>2117</v>
      </c>
      <c r="E299" s="387">
        <v>27.67</v>
      </c>
    </row>
    <row r="300" spans="2:5" ht="12.75">
      <c r="B300" s="389" t="s">
        <v>748</v>
      </c>
      <c r="C300" s="389">
        <v>2006</v>
      </c>
      <c r="D300" s="390" t="s">
        <v>176</v>
      </c>
      <c r="E300" s="398" t="s">
        <v>1504</v>
      </c>
    </row>
    <row r="301" spans="2:5" ht="12.75">
      <c r="B301" s="385" t="s">
        <v>2092</v>
      </c>
      <c r="C301" s="393"/>
      <c r="D301" s="386"/>
      <c r="E301" s="387"/>
    </row>
    <row r="302" spans="1:7" ht="12.75">
      <c r="A302" s="388" t="s">
        <v>0</v>
      </c>
      <c r="B302" s="389" t="s">
        <v>368</v>
      </c>
      <c r="C302" s="389">
        <v>2004</v>
      </c>
      <c r="D302" s="390" t="s">
        <v>1714</v>
      </c>
      <c r="E302" s="387">
        <v>23.62</v>
      </c>
      <c r="F302" s="283"/>
      <c r="G302" s="85">
        <v>6</v>
      </c>
    </row>
    <row r="303" spans="1:7" ht="12.75">
      <c r="A303" s="388" t="s">
        <v>122</v>
      </c>
      <c r="B303" s="389" t="s">
        <v>506</v>
      </c>
      <c r="C303" s="389">
        <v>2004</v>
      </c>
      <c r="D303" s="390" t="s">
        <v>1714</v>
      </c>
      <c r="E303" s="387">
        <v>23.78</v>
      </c>
      <c r="G303" s="85">
        <v>5</v>
      </c>
    </row>
    <row r="304" spans="1:7" ht="12.75">
      <c r="A304" s="388" t="s">
        <v>123</v>
      </c>
      <c r="B304" s="389" t="s">
        <v>2101</v>
      </c>
      <c r="C304" s="391">
        <v>38840</v>
      </c>
      <c r="D304" s="390" t="s">
        <v>1265</v>
      </c>
      <c r="E304" s="398">
        <v>24.81</v>
      </c>
      <c r="G304" s="85">
        <v>2</v>
      </c>
    </row>
    <row r="305" spans="1:5" ht="12.75">
      <c r="A305" s="388" t="s">
        <v>124</v>
      </c>
      <c r="B305" s="411" t="s">
        <v>682</v>
      </c>
      <c r="C305" s="411">
        <v>2005</v>
      </c>
      <c r="D305" s="390" t="s">
        <v>2117</v>
      </c>
      <c r="E305" s="387">
        <v>25.28</v>
      </c>
    </row>
    <row r="306" spans="1:5" ht="12.75">
      <c r="A306" s="388" t="s">
        <v>125</v>
      </c>
      <c r="B306" s="389" t="s">
        <v>2183</v>
      </c>
      <c r="C306" s="391">
        <v>38641</v>
      </c>
      <c r="D306" s="390" t="s">
        <v>1265</v>
      </c>
      <c r="E306" s="387">
        <v>26.31</v>
      </c>
    </row>
    <row r="307" spans="1:5" ht="12.75">
      <c r="A307" s="388" t="s">
        <v>126</v>
      </c>
      <c r="B307" s="389" t="s">
        <v>2133</v>
      </c>
      <c r="C307" s="389">
        <v>2004</v>
      </c>
      <c r="D307" s="390" t="s">
        <v>1714</v>
      </c>
      <c r="E307" s="387">
        <v>26.77</v>
      </c>
    </row>
    <row r="308" spans="1:5" ht="12.75">
      <c r="A308" s="388" t="s">
        <v>127</v>
      </c>
      <c r="B308" s="411" t="s">
        <v>60</v>
      </c>
      <c r="C308" s="411">
        <v>2005</v>
      </c>
      <c r="D308" s="390" t="s">
        <v>2117</v>
      </c>
      <c r="E308" s="387">
        <v>28.39</v>
      </c>
    </row>
    <row r="309" spans="1:5" ht="12.75">
      <c r="A309" s="388" t="s">
        <v>128</v>
      </c>
      <c r="B309" s="389" t="s">
        <v>824</v>
      </c>
      <c r="C309" s="391">
        <v>38727</v>
      </c>
      <c r="D309" s="390" t="s">
        <v>2046</v>
      </c>
      <c r="E309" s="398">
        <v>32.26</v>
      </c>
    </row>
    <row r="310" spans="1:6" ht="12.75">
      <c r="A310" s="388"/>
      <c r="B310" s="385" t="s">
        <v>2095</v>
      </c>
      <c r="C310" s="393"/>
      <c r="D310" s="386"/>
      <c r="E310" s="387"/>
      <c r="F310" s="283"/>
    </row>
    <row r="311" spans="1:7" ht="12.75">
      <c r="A311" s="388" t="s">
        <v>0</v>
      </c>
      <c r="B311" s="389" t="s">
        <v>2108</v>
      </c>
      <c r="C311" s="391">
        <v>39013</v>
      </c>
      <c r="D311" s="390" t="s">
        <v>1265</v>
      </c>
      <c r="E311" s="387">
        <v>23.57</v>
      </c>
      <c r="F311" s="283"/>
      <c r="G311" s="85">
        <v>7</v>
      </c>
    </row>
    <row r="312" spans="1:6" ht="12.75">
      <c r="A312" s="388" t="s">
        <v>122</v>
      </c>
      <c r="B312" s="389" t="s">
        <v>617</v>
      </c>
      <c r="C312" s="389">
        <v>2006</v>
      </c>
      <c r="D312" s="390" t="s">
        <v>47</v>
      </c>
      <c r="E312" s="387">
        <v>25.31</v>
      </c>
      <c r="F312" s="283"/>
    </row>
    <row r="313" spans="1:6" ht="12.75">
      <c r="A313" s="388" t="s">
        <v>123</v>
      </c>
      <c r="B313" s="389" t="s">
        <v>2114</v>
      </c>
      <c r="C313" s="389">
        <v>2006</v>
      </c>
      <c r="D313" s="390" t="s">
        <v>47</v>
      </c>
      <c r="E313" s="387">
        <v>25.81</v>
      </c>
      <c r="F313" s="283"/>
    </row>
    <row r="314" spans="1:6" ht="12.75">
      <c r="A314" s="388" t="s">
        <v>124</v>
      </c>
      <c r="B314" s="389" t="s">
        <v>2112</v>
      </c>
      <c r="C314" s="389">
        <v>2005</v>
      </c>
      <c r="D314" s="390" t="s">
        <v>47</v>
      </c>
      <c r="E314" s="387">
        <v>26.56</v>
      </c>
      <c r="F314" s="283"/>
    </row>
    <row r="315" spans="1:5" ht="12.75">
      <c r="A315" s="388" t="s">
        <v>125</v>
      </c>
      <c r="B315" s="389" t="s">
        <v>320</v>
      </c>
      <c r="C315" s="389">
        <v>2006</v>
      </c>
      <c r="D315" s="390" t="s">
        <v>176</v>
      </c>
      <c r="E315" s="387">
        <v>26.66</v>
      </c>
    </row>
    <row r="316" spans="1:5" ht="12.75">
      <c r="A316" s="388" t="s">
        <v>126</v>
      </c>
      <c r="B316" s="411" t="s">
        <v>2118</v>
      </c>
      <c r="C316" s="411">
        <v>2005</v>
      </c>
      <c r="D316" s="390" t="s">
        <v>2117</v>
      </c>
      <c r="E316" s="395">
        <v>32.8</v>
      </c>
    </row>
    <row r="317" spans="2:5" ht="12.75">
      <c r="B317" s="389" t="s">
        <v>806</v>
      </c>
      <c r="C317" s="389">
        <v>2006</v>
      </c>
      <c r="D317" s="390" t="s">
        <v>176</v>
      </c>
      <c r="E317" s="398" t="s">
        <v>1504</v>
      </c>
    </row>
    <row r="318" spans="2:5" ht="12.75">
      <c r="B318" s="389" t="s">
        <v>160</v>
      </c>
      <c r="C318" s="397">
        <v>2004</v>
      </c>
      <c r="D318" s="390" t="s">
        <v>175</v>
      </c>
      <c r="E318" s="398" t="s">
        <v>1504</v>
      </c>
    </row>
    <row r="319" spans="1:5" ht="12.75">
      <c r="A319" s="388"/>
      <c r="B319" s="385" t="s">
        <v>2096</v>
      </c>
      <c r="C319" s="385"/>
      <c r="D319" s="386"/>
      <c r="E319" s="387"/>
    </row>
    <row r="320" spans="1:7" ht="12.75">
      <c r="A320" s="388" t="s">
        <v>0</v>
      </c>
      <c r="B320" s="389" t="s">
        <v>2105</v>
      </c>
      <c r="C320" s="389">
        <v>2005</v>
      </c>
      <c r="D320" s="390" t="s">
        <v>176</v>
      </c>
      <c r="E320" s="395">
        <v>23.3</v>
      </c>
      <c r="G320" s="85">
        <v>8</v>
      </c>
    </row>
    <row r="321" spans="1:7" ht="12.75">
      <c r="A321" s="388" t="s">
        <v>122</v>
      </c>
      <c r="B321" s="389" t="s">
        <v>54</v>
      </c>
      <c r="C321" s="389">
        <v>2005</v>
      </c>
      <c r="D321" s="390" t="s">
        <v>177</v>
      </c>
      <c r="E321" s="395">
        <v>24.6</v>
      </c>
      <c r="G321" s="85">
        <v>3</v>
      </c>
    </row>
    <row r="322" spans="1:7" ht="12.75">
      <c r="A322" s="388" t="s">
        <v>123</v>
      </c>
      <c r="B322" s="389" t="s">
        <v>342</v>
      </c>
      <c r="C322" s="389">
        <v>2005</v>
      </c>
      <c r="D322" s="390" t="s">
        <v>1714</v>
      </c>
      <c r="E322" s="387">
        <v>24.97</v>
      </c>
      <c r="G322" s="85">
        <v>1</v>
      </c>
    </row>
    <row r="323" spans="1:5" ht="12.75">
      <c r="A323" s="388" t="s">
        <v>124</v>
      </c>
      <c r="B323" s="411" t="s">
        <v>161</v>
      </c>
      <c r="C323" s="411">
        <v>2005</v>
      </c>
      <c r="D323" s="390" t="s">
        <v>2103</v>
      </c>
      <c r="E323" s="395">
        <v>25.2</v>
      </c>
    </row>
    <row r="324" spans="1:5" ht="12.75">
      <c r="A324" s="388" t="s">
        <v>125</v>
      </c>
      <c r="B324" s="389" t="s">
        <v>772</v>
      </c>
      <c r="C324" s="389">
        <v>2005</v>
      </c>
      <c r="D324" s="390" t="s">
        <v>176</v>
      </c>
      <c r="E324" s="387">
        <v>27.33</v>
      </c>
    </row>
    <row r="325" spans="1:5" ht="12.75">
      <c r="A325" s="388" t="s">
        <v>126</v>
      </c>
      <c r="B325" s="411" t="s">
        <v>370</v>
      </c>
      <c r="C325" s="411">
        <v>2006</v>
      </c>
      <c r="D325" s="390" t="s">
        <v>2117</v>
      </c>
      <c r="E325" s="387">
        <v>27.73</v>
      </c>
    </row>
    <row r="326" spans="1:5" ht="12.75">
      <c r="A326" s="388" t="s">
        <v>127</v>
      </c>
      <c r="B326" s="411" t="s">
        <v>149</v>
      </c>
      <c r="C326" s="411">
        <v>2005</v>
      </c>
      <c r="D326" s="390" t="s">
        <v>2117</v>
      </c>
      <c r="E326" s="395">
        <v>39.09</v>
      </c>
    </row>
    <row r="327" spans="1:5" ht="12.75">
      <c r="A327" s="388"/>
      <c r="B327" s="385" t="s">
        <v>2180</v>
      </c>
      <c r="C327" s="385"/>
      <c r="D327" s="386"/>
      <c r="E327" s="395"/>
    </row>
    <row r="328" spans="1:7" ht="12.75">
      <c r="A328" s="388" t="s">
        <v>0</v>
      </c>
      <c r="B328" s="389" t="s">
        <v>169</v>
      </c>
      <c r="C328" s="397">
        <v>2004</v>
      </c>
      <c r="D328" s="390" t="s">
        <v>175</v>
      </c>
      <c r="E328" s="387">
        <v>22.46</v>
      </c>
      <c r="G328" s="85">
        <v>11</v>
      </c>
    </row>
    <row r="329" spans="1:5" ht="12.75">
      <c r="A329" s="388" t="s">
        <v>122</v>
      </c>
      <c r="B329" s="389" t="s">
        <v>364</v>
      </c>
      <c r="C329" s="389">
        <v>2004</v>
      </c>
      <c r="D329" s="390" t="s">
        <v>1714</v>
      </c>
      <c r="E329" s="387">
        <v>25.12</v>
      </c>
    </row>
    <row r="330" spans="1:5" ht="12.75">
      <c r="A330" s="388" t="s">
        <v>123</v>
      </c>
      <c r="B330" s="389" t="s">
        <v>2139</v>
      </c>
      <c r="C330" s="394" t="s">
        <v>2140</v>
      </c>
      <c r="D330" s="390" t="s">
        <v>37</v>
      </c>
      <c r="E330" s="387">
        <v>26.87</v>
      </c>
    </row>
    <row r="331" spans="1:5" ht="12.75">
      <c r="A331" s="388" t="s">
        <v>124</v>
      </c>
      <c r="B331" s="411" t="s">
        <v>59</v>
      </c>
      <c r="C331" s="411">
        <v>2005</v>
      </c>
      <c r="D331" s="390" t="s">
        <v>2117</v>
      </c>
      <c r="E331" s="387">
        <v>28.51</v>
      </c>
    </row>
    <row r="332" spans="1:5" ht="12.75">
      <c r="A332" s="388" t="s">
        <v>125</v>
      </c>
      <c r="B332" s="389" t="s">
        <v>2052</v>
      </c>
      <c r="C332" s="391">
        <v>38622</v>
      </c>
      <c r="D332" s="390" t="s">
        <v>2046</v>
      </c>
      <c r="E332" s="387">
        <v>29.52</v>
      </c>
    </row>
    <row r="333" spans="1:5" ht="12.75">
      <c r="A333" s="388" t="s">
        <v>126</v>
      </c>
      <c r="B333" s="385" t="s">
        <v>2122</v>
      </c>
      <c r="C333" s="393">
        <v>2006</v>
      </c>
      <c r="D333" s="386" t="s">
        <v>2117</v>
      </c>
      <c r="E333" s="387">
        <v>30.07</v>
      </c>
    </row>
    <row r="334" spans="2:5" ht="12.75">
      <c r="B334" s="389" t="s">
        <v>2113</v>
      </c>
      <c r="C334" s="389">
        <v>2004</v>
      </c>
      <c r="D334" s="390" t="s">
        <v>47</v>
      </c>
      <c r="E334" s="398" t="s">
        <v>1504</v>
      </c>
    </row>
    <row r="335" spans="1:4" ht="12.75">
      <c r="A335" s="388"/>
      <c r="B335" s="281"/>
      <c r="C335" s="283"/>
      <c r="D335" s="399"/>
    </row>
    <row r="336" spans="1:4" ht="12.75">
      <c r="A336" s="388"/>
      <c r="B336" s="410" t="s">
        <v>2167</v>
      </c>
      <c r="C336" s="432"/>
      <c r="D336" s="399"/>
    </row>
    <row r="337" spans="1:7" ht="12.75">
      <c r="A337" s="388"/>
      <c r="B337" s="389" t="s">
        <v>1237</v>
      </c>
      <c r="C337" s="389">
        <v>2004</v>
      </c>
      <c r="D337" s="390" t="s">
        <v>175</v>
      </c>
      <c r="E337" s="281">
        <v>47.68</v>
      </c>
      <c r="G337" s="85">
        <v>11</v>
      </c>
    </row>
    <row r="338" spans="1:7" ht="12.75">
      <c r="A338" s="388"/>
      <c r="B338" s="411" t="s">
        <v>61</v>
      </c>
      <c r="C338" s="411">
        <v>2004</v>
      </c>
      <c r="D338" s="390" t="s">
        <v>2103</v>
      </c>
      <c r="E338" s="281">
        <v>41.45</v>
      </c>
      <c r="G338" s="85">
        <v>9</v>
      </c>
    </row>
    <row r="339" spans="1:7" ht="12.75">
      <c r="A339" s="388"/>
      <c r="B339" s="389" t="s">
        <v>64</v>
      </c>
      <c r="C339" s="389">
        <v>2004</v>
      </c>
      <c r="D339" s="390" t="s">
        <v>177</v>
      </c>
      <c r="E339" s="406">
        <v>40.34</v>
      </c>
      <c r="G339" s="85">
        <v>8</v>
      </c>
    </row>
    <row r="340" spans="2:7" ht="12.75">
      <c r="B340" s="406" t="s">
        <v>160</v>
      </c>
      <c r="C340" s="389">
        <v>2004</v>
      </c>
      <c r="D340" s="390" t="s">
        <v>40</v>
      </c>
      <c r="E340" s="406">
        <v>37.76</v>
      </c>
      <c r="G340" s="85">
        <v>7</v>
      </c>
    </row>
    <row r="341" spans="2:7" ht="12.75">
      <c r="B341" s="389" t="s">
        <v>143</v>
      </c>
      <c r="C341" s="389">
        <v>2005</v>
      </c>
      <c r="D341" s="390" t="s">
        <v>175</v>
      </c>
      <c r="E341" s="281">
        <v>36.74</v>
      </c>
      <c r="G341" s="85">
        <v>6</v>
      </c>
    </row>
    <row r="342" spans="2:7" ht="12.75">
      <c r="B342" s="389" t="s">
        <v>2111</v>
      </c>
      <c r="C342" s="389">
        <v>2004</v>
      </c>
      <c r="D342" s="390" t="s">
        <v>1714</v>
      </c>
      <c r="E342" s="281">
        <v>35.93</v>
      </c>
      <c r="G342" s="85">
        <v>5</v>
      </c>
    </row>
    <row r="343" spans="1:7" ht="12.75">
      <c r="A343" s="388"/>
      <c r="B343" s="389" t="s">
        <v>2045</v>
      </c>
      <c r="C343" s="391">
        <v>38010</v>
      </c>
      <c r="D343" s="390" t="s">
        <v>2046</v>
      </c>
      <c r="E343" s="281">
        <v>35.73</v>
      </c>
      <c r="G343" s="85">
        <v>4</v>
      </c>
    </row>
    <row r="344" spans="1:7" ht="12.75">
      <c r="A344" s="388"/>
      <c r="B344" s="389" t="s">
        <v>2184</v>
      </c>
      <c r="C344" s="389">
        <v>2004</v>
      </c>
      <c r="D344" s="390" t="s">
        <v>175</v>
      </c>
      <c r="E344" s="406">
        <v>33.07</v>
      </c>
      <c r="G344" s="85">
        <v>3</v>
      </c>
    </row>
    <row r="345" spans="1:7" ht="12.75">
      <c r="A345" s="388"/>
      <c r="B345" s="389" t="s">
        <v>2102</v>
      </c>
      <c r="C345" s="389">
        <v>2006</v>
      </c>
      <c r="D345" s="390" t="s">
        <v>174</v>
      </c>
      <c r="E345" s="281">
        <v>33.05</v>
      </c>
      <c r="G345" s="85">
        <v>2</v>
      </c>
    </row>
    <row r="346" spans="1:7" ht="12.75">
      <c r="A346" s="388"/>
      <c r="B346" s="389" t="s">
        <v>65</v>
      </c>
      <c r="C346" s="389">
        <v>2004</v>
      </c>
      <c r="D346" s="390" t="s">
        <v>177</v>
      </c>
      <c r="E346" s="406">
        <v>32.23</v>
      </c>
      <c r="G346" s="85">
        <v>1</v>
      </c>
    </row>
    <row r="347" spans="1:5" ht="12.75">
      <c r="A347" s="388"/>
      <c r="B347" s="389" t="s">
        <v>148</v>
      </c>
      <c r="C347" s="389">
        <v>2005</v>
      </c>
      <c r="D347" s="390" t="s">
        <v>175</v>
      </c>
      <c r="E347" s="281">
        <v>31.65</v>
      </c>
    </row>
    <row r="348" spans="1:5" ht="12.75">
      <c r="A348" s="388"/>
      <c r="B348" s="389" t="s">
        <v>413</v>
      </c>
      <c r="C348" s="389">
        <v>2005</v>
      </c>
      <c r="D348" s="390" t="s">
        <v>1714</v>
      </c>
      <c r="E348" s="406">
        <v>30.98</v>
      </c>
    </row>
    <row r="349" spans="1:5" ht="12.75">
      <c r="A349" s="388"/>
      <c r="B349" s="411" t="s">
        <v>68</v>
      </c>
      <c r="C349" s="411">
        <v>2004</v>
      </c>
      <c r="D349" s="390" t="s">
        <v>2103</v>
      </c>
      <c r="E349" s="281">
        <v>30.64</v>
      </c>
    </row>
    <row r="350" spans="2:5" ht="12.75">
      <c r="B350" s="389" t="s">
        <v>593</v>
      </c>
      <c r="C350" s="389">
        <v>2006</v>
      </c>
      <c r="D350" s="390" t="s">
        <v>175</v>
      </c>
      <c r="E350" s="281">
        <v>29.14</v>
      </c>
    </row>
    <row r="351" spans="2:5" ht="12.75">
      <c r="B351" s="389" t="s">
        <v>378</v>
      </c>
      <c r="C351" s="389">
        <v>2005</v>
      </c>
      <c r="D351" s="390" t="s">
        <v>177</v>
      </c>
      <c r="E351" s="281">
        <v>28.23</v>
      </c>
    </row>
    <row r="352" spans="2:5" ht="12.75">
      <c r="B352" s="389" t="s">
        <v>568</v>
      </c>
      <c r="C352" s="389">
        <v>2004</v>
      </c>
      <c r="D352" s="390" t="s">
        <v>177</v>
      </c>
      <c r="E352" s="281">
        <v>27.22</v>
      </c>
    </row>
    <row r="353" spans="2:5" ht="12.75">
      <c r="B353" s="411" t="s">
        <v>52</v>
      </c>
      <c r="C353" s="411">
        <v>2005</v>
      </c>
      <c r="D353" s="390" t="s">
        <v>2103</v>
      </c>
      <c r="E353" s="281">
        <v>26.58</v>
      </c>
    </row>
    <row r="354" spans="1:6" ht="12.75">
      <c r="A354" s="388"/>
      <c r="B354" s="389" t="s">
        <v>2052</v>
      </c>
      <c r="C354" s="391">
        <v>38622</v>
      </c>
      <c r="D354" s="390" t="s">
        <v>2046</v>
      </c>
      <c r="E354" s="416">
        <v>26.5</v>
      </c>
      <c r="F354" s="283"/>
    </row>
    <row r="355" spans="1:6" ht="12.75">
      <c r="A355" s="388"/>
      <c r="B355" s="389" t="s">
        <v>2183</v>
      </c>
      <c r="C355" s="391">
        <v>38641</v>
      </c>
      <c r="D355" s="390" t="s">
        <v>1265</v>
      </c>
      <c r="E355" s="281">
        <v>26.21</v>
      </c>
      <c r="F355" s="283"/>
    </row>
    <row r="356" spans="1:6" ht="12.75">
      <c r="A356" s="388"/>
      <c r="B356" s="389" t="s">
        <v>2119</v>
      </c>
      <c r="C356" s="394" t="s">
        <v>2120</v>
      </c>
      <c r="D356" s="390" t="s">
        <v>37</v>
      </c>
      <c r="E356" s="416">
        <v>25.8</v>
      </c>
      <c r="F356" s="283"/>
    </row>
    <row r="357" spans="1:5" ht="12.75">
      <c r="A357" s="388"/>
      <c r="B357" s="389" t="s">
        <v>2182</v>
      </c>
      <c r="C357" s="391">
        <v>2005</v>
      </c>
      <c r="D357" s="390" t="s">
        <v>176</v>
      </c>
      <c r="E357" s="416">
        <v>24.5</v>
      </c>
    </row>
    <row r="358" spans="1:5" ht="12.75">
      <c r="A358" s="388"/>
      <c r="B358" s="389" t="s">
        <v>2099</v>
      </c>
      <c r="C358" s="394" t="s">
        <v>2100</v>
      </c>
      <c r="D358" s="390" t="s">
        <v>37</v>
      </c>
      <c r="E358" s="281">
        <v>22.14</v>
      </c>
    </row>
    <row r="359" spans="1:5" ht="12.75">
      <c r="A359" s="388"/>
      <c r="B359" s="389" t="s">
        <v>415</v>
      </c>
      <c r="C359" s="389">
        <v>2004</v>
      </c>
      <c r="D359" s="390" t="s">
        <v>1714</v>
      </c>
      <c r="E359" s="281">
        <v>20.78</v>
      </c>
    </row>
    <row r="360" spans="2:5" ht="12.75">
      <c r="B360" s="389" t="s">
        <v>56</v>
      </c>
      <c r="C360" s="389">
        <v>2005</v>
      </c>
      <c r="D360" s="390" t="s">
        <v>177</v>
      </c>
      <c r="E360" s="433" t="s">
        <v>1504</v>
      </c>
    </row>
    <row r="361" spans="2:5" ht="12.75">
      <c r="B361" s="411" t="s">
        <v>316</v>
      </c>
      <c r="C361" s="389">
        <v>2006</v>
      </c>
      <c r="D361" s="390" t="s">
        <v>2103</v>
      </c>
      <c r="E361" s="433" t="s">
        <v>1504</v>
      </c>
    </row>
    <row r="362" spans="1:6" ht="12.75">
      <c r="A362" s="388"/>
      <c r="B362" s="389" t="s">
        <v>806</v>
      </c>
      <c r="C362" s="389">
        <v>2006</v>
      </c>
      <c r="D362" s="390" t="s">
        <v>176</v>
      </c>
      <c r="E362" s="433" t="s">
        <v>1504</v>
      </c>
      <c r="F362" s="283"/>
    </row>
    <row r="363" spans="1:6" ht="12.75">
      <c r="A363" s="388"/>
      <c r="F363" s="283"/>
    </row>
    <row r="364" spans="1:2" ht="12.75">
      <c r="A364" s="388"/>
      <c r="B364" s="410" t="s">
        <v>2104</v>
      </c>
    </row>
    <row r="365" spans="1:7" ht="12.75">
      <c r="A365" s="388" t="s">
        <v>0</v>
      </c>
      <c r="B365" s="411" t="s">
        <v>849</v>
      </c>
      <c r="C365" s="411">
        <v>2004</v>
      </c>
      <c r="D365" s="390" t="s">
        <v>2103</v>
      </c>
      <c r="E365" s="387">
        <v>4.49</v>
      </c>
      <c r="G365" s="85">
        <v>11</v>
      </c>
    </row>
    <row r="366" spans="1:7" ht="12.75">
      <c r="A366" s="388" t="s">
        <v>122</v>
      </c>
      <c r="B366" s="389" t="s">
        <v>198</v>
      </c>
      <c r="C366" s="389">
        <v>2004</v>
      </c>
      <c r="D366" s="390" t="s">
        <v>177</v>
      </c>
      <c r="E366" s="395">
        <v>4.05</v>
      </c>
      <c r="G366" s="85">
        <v>9</v>
      </c>
    </row>
    <row r="367" spans="1:7" ht="12.75">
      <c r="A367" s="388" t="s">
        <v>123</v>
      </c>
      <c r="B367" s="389" t="s">
        <v>902</v>
      </c>
      <c r="C367" s="389">
        <v>2005</v>
      </c>
      <c r="D367" s="390" t="s">
        <v>177</v>
      </c>
      <c r="E367" s="403">
        <v>3.97</v>
      </c>
      <c r="G367" s="85">
        <v>8</v>
      </c>
    </row>
    <row r="368" spans="1:7" ht="12.75">
      <c r="A368" s="388" t="s">
        <v>124</v>
      </c>
      <c r="B368" s="389" t="s">
        <v>36</v>
      </c>
      <c r="C368" s="389">
        <v>2005</v>
      </c>
      <c r="D368" s="390" t="s">
        <v>177</v>
      </c>
      <c r="E368" s="387">
        <v>3.95</v>
      </c>
      <c r="G368" s="85">
        <v>7</v>
      </c>
    </row>
    <row r="369" spans="1:7" ht="12.75">
      <c r="A369" s="388" t="s">
        <v>125</v>
      </c>
      <c r="B369" s="389" t="s">
        <v>42</v>
      </c>
      <c r="C369" s="397">
        <v>2005</v>
      </c>
      <c r="D369" s="390" t="s">
        <v>175</v>
      </c>
      <c r="E369" s="395">
        <v>3.8</v>
      </c>
      <c r="G369" s="85">
        <v>6</v>
      </c>
    </row>
    <row r="370" spans="1:7" ht="12.75">
      <c r="A370" s="388" t="s">
        <v>126</v>
      </c>
      <c r="B370" s="389" t="s">
        <v>190</v>
      </c>
      <c r="C370" s="397">
        <v>2006</v>
      </c>
      <c r="D370" s="390" t="s">
        <v>175</v>
      </c>
      <c r="E370" s="395">
        <v>3.77</v>
      </c>
      <c r="G370" s="85">
        <v>5</v>
      </c>
    </row>
    <row r="371" spans="1:7" ht="12.75">
      <c r="A371" s="388" t="s">
        <v>127</v>
      </c>
      <c r="B371" s="389" t="s">
        <v>973</v>
      </c>
      <c r="C371" s="389">
        <v>2004</v>
      </c>
      <c r="D371" s="390" t="s">
        <v>1714</v>
      </c>
      <c r="E371" s="403">
        <v>3.76</v>
      </c>
      <c r="F371" s="388"/>
      <c r="G371" s="85">
        <v>4</v>
      </c>
    </row>
    <row r="372" spans="1:7" ht="12.75">
      <c r="A372" s="388" t="s">
        <v>128</v>
      </c>
      <c r="B372" s="389" t="s">
        <v>137</v>
      </c>
      <c r="C372" s="391">
        <v>38453</v>
      </c>
      <c r="D372" s="390" t="s">
        <v>1265</v>
      </c>
      <c r="E372" s="387">
        <v>3.69</v>
      </c>
      <c r="F372" s="283"/>
      <c r="G372" s="85">
        <v>3</v>
      </c>
    </row>
    <row r="373" spans="1:7" ht="12.75">
      <c r="A373" s="388" t="s">
        <v>164</v>
      </c>
      <c r="B373" s="389" t="s">
        <v>261</v>
      </c>
      <c r="C373" s="389">
        <v>2004</v>
      </c>
      <c r="D373" s="390" t="s">
        <v>176</v>
      </c>
      <c r="E373" s="387">
        <v>3.58</v>
      </c>
      <c r="G373" s="85">
        <v>2</v>
      </c>
    </row>
    <row r="374" spans="1:7" ht="12.75">
      <c r="A374" s="388" t="s">
        <v>165</v>
      </c>
      <c r="B374" s="389" t="s">
        <v>246</v>
      </c>
      <c r="C374" s="389">
        <v>2005</v>
      </c>
      <c r="D374" s="390" t="s">
        <v>177</v>
      </c>
      <c r="E374" s="395">
        <v>3.5</v>
      </c>
      <c r="G374" s="85">
        <v>1</v>
      </c>
    </row>
    <row r="375" spans="1:5" ht="12.75">
      <c r="A375" s="388" t="s">
        <v>166</v>
      </c>
      <c r="B375" s="389" t="s">
        <v>1023</v>
      </c>
      <c r="C375" s="389">
        <v>2004</v>
      </c>
      <c r="D375" s="390" t="s">
        <v>1714</v>
      </c>
      <c r="E375" s="387">
        <v>3.46</v>
      </c>
    </row>
    <row r="376" spans="1:5" ht="12.75">
      <c r="A376" s="388" t="s">
        <v>167</v>
      </c>
      <c r="B376" s="389" t="s">
        <v>933</v>
      </c>
      <c r="C376" s="391">
        <v>38168</v>
      </c>
      <c r="D376" s="390" t="s">
        <v>2046</v>
      </c>
      <c r="E376" s="387">
        <v>3.45</v>
      </c>
    </row>
    <row r="377" spans="1:5" ht="12.75">
      <c r="A377" s="388" t="s">
        <v>13</v>
      </c>
      <c r="B377" s="389" t="s">
        <v>929</v>
      </c>
      <c r="C377" s="397">
        <v>2004</v>
      </c>
      <c r="D377" s="390" t="s">
        <v>175</v>
      </c>
      <c r="E377" s="387">
        <v>3.39</v>
      </c>
    </row>
    <row r="378" spans="1:5" ht="12.75">
      <c r="A378" s="388" t="s">
        <v>14</v>
      </c>
      <c r="B378" s="389" t="s">
        <v>2157</v>
      </c>
      <c r="C378" s="394" t="s">
        <v>2158</v>
      </c>
      <c r="D378" s="390" t="s">
        <v>37</v>
      </c>
      <c r="E378" s="387">
        <v>3.39</v>
      </c>
    </row>
    <row r="379" spans="1:5" ht="12.75">
      <c r="A379" s="388" t="s">
        <v>16</v>
      </c>
      <c r="B379" s="411" t="s">
        <v>134</v>
      </c>
      <c r="C379" s="411">
        <v>2004</v>
      </c>
      <c r="D379" s="390" t="s">
        <v>2103</v>
      </c>
      <c r="E379" s="395">
        <v>3.38</v>
      </c>
    </row>
    <row r="380" spans="1:5" ht="12.75">
      <c r="A380" s="388" t="s">
        <v>17</v>
      </c>
      <c r="B380" s="389" t="s">
        <v>2172</v>
      </c>
      <c r="C380" s="391">
        <v>38489</v>
      </c>
      <c r="D380" s="390" t="s">
        <v>1265</v>
      </c>
      <c r="E380" s="403">
        <v>3.37</v>
      </c>
    </row>
    <row r="381" spans="1:5" ht="12.75">
      <c r="A381" s="388" t="s">
        <v>18</v>
      </c>
      <c r="B381" s="389" t="s">
        <v>249</v>
      </c>
      <c r="C381" s="389">
        <v>2004</v>
      </c>
      <c r="D381" s="390" t="s">
        <v>1714</v>
      </c>
      <c r="E381" s="387">
        <v>3.35</v>
      </c>
    </row>
    <row r="382" spans="1:5" ht="12.75">
      <c r="A382" s="388" t="s">
        <v>19</v>
      </c>
      <c r="B382" s="389" t="s">
        <v>1027</v>
      </c>
      <c r="C382" s="389">
        <v>2006</v>
      </c>
      <c r="D382" s="390" t="s">
        <v>47</v>
      </c>
      <c r="E382" s="395">
        <v>3.34</v>
      </c>
    </row>
    <row r="383" spans="1:5" ht="12.75">
      <c r="A383" s="388" t="s">
        <v>20</v>
      </c>
      <c r="B383" s="389" t="s">
        <v>1083</v>
      </c>
      <c r="C383" s="389">
        <v>2006</v>
      </c>
      <c r="D383" s="390" t="s">
        <v>176</v>
      </c>
      <c r="E383" s="403">
        <v>3.29</v>
      </c>
    </row>
    <row r="384" spans="1:5" ht="12.75">
      <c r="A384" s="388" t="s">
        <v>21</v>
      </c>
      <c r="B384" s="389" t="s">
        <v>2179</v>
      </c>
      <c r="C384" s="391">
        <v>38516</v>
      </c>
      <c r="D384" s="390" t="s">
        <v>1265</v>
      </c>
      <c r="E384" s="403">
        <v>3.26</v>
      </c>
    </row>
    <row r="385" spans="1:5" ht="12.75">
      <c r="A385" s="388" t="s">
        <v>22</v>
      </c>
      <c r="B385" s="389" t="s">
        <v>1087</v>
      </c>
      <c r="C385" s="391">
        <v>38817</v>
      </c>
      <c r="D385" s="390" t="s">
        <v>2046</v>
      </c>
      <c r="E385" s="387">
        <v>3.25</v>
      </c>
    </row>
    <row r="386" spans="1:5" ht="12.75">
      <c r="A386" s="388" t="s">
        <v>23</v>
      </c>
      <c r="B386" s="389" t="s">
        <v>2177</v>
      </c>
      <c r="C386" s="391">
        <v>38540</v>
      </c>
      <c r="D386" s="390" t="s">
        <v>1265</v>
      </c>
      <c r="E386" s="395">
        <v>3.25</v>
      </c>
    </row>
    <row r="387" spans="1:5" ht="12.75">
      <c r="A387" s="388" t="s">
        <v>24</v>
      </c>
      <c r="B387" s="389" t="s">
        <v>168</v>
      </c>
      <c r="C387" s="389">
        <v>2006</v>
      </c>
      <c r="D387" s="390" t="s">
        <v>47</v>
      </c>
      <c r="E387" s="387">
        <v>3.23</v>
      </c>
    </row>
    <row r="388" spans="1:5" ht="12.75">
      <c r="A388" s="388" t="s">
        <v>25</v>
      </c>
      <c r="B388" s="389" t="s">
        <v>1040</v>
      </c>
      <c r="C388" s="391">
        <v>38551</v>
      </c>
      <c r="D388" s="390" t="s">
        <v>1265</v>
      </c>
      <c r="E388" s="395">
        <v>3.22</v>
      </c>
    </row>
    <row r="389" spans="1:5" ht="12.75">
      <c r="A389" s="388" t="s">
        <v>26</v>
      </c>
      <c r="B389" s="389" t="s">
        <v>2168</v>
      </c>
      <c r="C389" s="391">
        <v>38368</v>
      </c>
      <c r="D389" s="390" t="s">
        <v>1265</v>
      </c>
      <c r="E389" s="387">
        <v>3.18</v>
      </c>
    </row>
    <row r="390" spans="1:5" ht="12.75">
      <c r="A390" s="388" t="s">
        <v>27</v>
      </c>
      <c r="B390" s="389" t="s">
        <v>2178</v>
      </c>
      <c r="C390" s="391">
        <v>38424</v>
      </c>
      <c r="D390" s="390" t="s">
        <v>1265</v>
      </c>
      <c r="E390" s="395">
        <v>3.17</v>
      </c>
    </row>
    <row r="391" spans="1:5" ht="12.75">
      <c r="A391" s="388" t="s">
        <v>28</v>
      </c>
      <c r="B391" s="389" t="s">
        <v>259</v>
      </c>
      <c r="C391" s="389">
        <v>2006</v>
      </c>
      <c r="D391" s="390" t="s">
        <v>176</v>
      </c>
      <c r="E391" s="398">
        <v>3.07</v>
      </c>
    </row>
    <row r="392" spans="1:5" ht="12.75">
      <c r="A392" s="388" t="s">
        <v>31</v>
      </c>
      <c r="B392" s="389" t="s">
        <v>267</v>
      </c>
      <c r="C392" s="389">
        <v>2005</v>
      </c>
      <c r="D392" s="390" t="s">
        <v>176</v>
      </c>
      <c r="E392" s="395">
        <v>2.96</v>
      </c>
    </row>
    <row r="393" spans="1:5" ht="12.75">
      <c r="A393" s="388" t="s">
        <v>32</v>
      </c>
      <c r="B393" s="389" t="s">
        <v>1232</v>
      </c>
      <c r="C393" s="391">
        <v>38952</v>
      </c>
      <c r="D393" s="390" t="s">
        <v>2046</v>
      </c>
      <c r="E393" s="395">
        <v>2.94</v>
      </c>
    </row>
    <row r="394" spans="1:5" ht="12.75">
      <c r="A394" s="388"/>
      <c r="B394" s="389" t="s">
        <v>1189</v>
      </c>
      <c r="C394" s="391">
        <v>38840</v>
      </c>
      <c r="D394" s="390" t="s">
        <v>2046</v>
      </c>
      <c r="E394" s="398" t="s">
        <v>1504</v>
      </c>
    </row>
    <row r="395" spans="1:5" ht="12.75">
      <c r="A395" s="388"/>
      <c r="B395" s="411" t="s">
        <v>1047</v>
      </c>
      <c r="C395" s="411">
        <v>2005</v>
      </c>
      <c r="D395" s="390" t="s">
        <v>2103</v>
      </c>
      <c r="E395" s="434" t="s">
        <v>1504</v>
      </c>
    </row>
    <row r="396" spans="1:5" ht="12.75">
      <c r="A396" s="388"/>
      <c r="B396" s="389" t="s">
        <v>1863</v>
      </c>
      <c r="C396" s="389">
        <v>2006</v>
      </c>
      <c r="D396" s="390" t="s">
        <v>47</v>
      </c>
      <c r="E396" s="404" t="s">
        <v>1504</v>
      </c>
    </row>
    <row r="398" ht="12.75">
      <c r="B398" s="410" t="s">
        <v>2185</v>
      </c>
    </row>
    <row r="399" spans="2:4" ht="12.75">
      <c r="B399" s="281" t="s">
        <v>2089</v>
      </c>
      <c r="C399" s="281"/>
      <c r="D399" s="399"/>
    </row>
    <row r="400" spans="1:7" ht="12.75">
      <c r="A400" s="85" t="s">
        <v>0</v>
      </c>
      <c r="B400" s="281" t="s">
        <v>2186</v>
      </c>
      <c r="C400" s="283"/>
      <c r="D400" s="399" t="s">
        <v>177</v>
      </c>
      <c r="E400" s="85">
        <v>56.47</v>
      </c>
      <c r="G400" s="85">
        <v>11</v>
      </c>
    </row>
    <row r="401" spans="1:7" ht="12.75">
      <c r="A401" s="85" t="s">
        <v>122</v>
      </c>
      <c r="B401" s="281" t="s">
        <v>2187</v>
      </c>
      <c r="C401" s="432"/>
      <c r="D401" s="399" t="s">
        <v>175</v>
      </c>
      <c r="E401" s="85">
        <v>60.43</v>
      </c>
      <c r="G401" s="85">
        <v>9</v>
      </c>
    </row>
    <row r="402" spans="1:7" ht="12.75">
      <c r="A402" s="85" t="s">
        <v>123</v>
      </c>
      <c r="B402" s="281" t="s">
        <v>2188</v>
      </c>
      <c r="C402" s="283"/>
      <c r="D402" s="399" t="s">
        <v>2103</v>
      </c>
      <c r="E402" s="85">
        <v>60.85</v>
      </c>
      <c r="G402" s="85">
        <v>8</v>
      </c>
    </row>
    <row r="403" spans="1:7" ht="12.75">
      <c r="A403" s="85" t="s">
        <v>124</v>
      </c>
      <c r="B403" s="431" t="s">
        <v>2189</v>
      </c>
      <c r="C403" s="283"/>
      <c r="D403" s="399" t="s">
        <v>2043</v>
      </c>
      <c r="E403" s="85">
        <v>61.16</v>
      </c>
      <c r="G403" s="85">
        <v>7</v>
      </c>
    </row>
    <row r="404" spans="1:7" ht="12.75">
      <c r="A404" s="85" t="s">
        <v>125</v>
      </c>
      <c r="B404" s="281" t="s">
        <v>2190</v>
      </c>
      <c r="C404" s="283"/>
      <c r="D404" s="399" t="s">
        <v>48</v>
      </c>
      <c r="E404" s="85">
        <v>62.85</v>
      </c>
      <c r="G404" s="85">
        <v>5</v>
      </c>
    </row>
    <row r="405" spans="1:7" ht="12.75">
      <c r="A405" s="85" t="s">
        <v>126</v>
      </c>
      <c r="B405" s="431" t="s">
        <v>2191</v>
      </c>
      <c r="C405" s="425"/>
      <c r="D405" s="435" t="s">
        <v>2174</v>
      </c>
      <c r="E405" s="85">
        <v>63.75</v>
      </c>
      <c r="G405" s="85">
        <v>2</v>
      </c>
    </row>
    <row r="406" spans="1:5" ht="12.75">
      <c r="A406" s="85" t="s">
        <v>127</v>
      </c>
      <c r="B406" s="281" t="s">
        <v>2192</v>
      </c>
      <c r="C406" s="283"/>
      <c r="D406" s="399" t="s">
        <v>2193</v>
      </c>
      <c r="E406" s="85">
        <v>69.83</v>
      </c>
    </row>
    <row r="407" spans="2:5" ht="12.75">
      <c r="B407" s="281" t="s">
        <v>2194</v>
      </c>
      <c r="C407" s="283"/>
      <c r="D407" s="399" t="s">
        <v>2195</v>
      </c>
      <c r="E407" s="85" t="s">
        <v>2196</v>
      </c>
    </row>
    <row r="408" spans="2:4" ht="12.75">
      <c r="B408" s="281" t="s">
        <v>2092</v>
      </c>
      <c r="C408" s="283"/>
      <c r="D408" s="399"/>
    </row>
    <row r="409" spans="1:7" ht="12.75">
      <c r="A409" s="85" t="s">
        <v>0</v>
      </c>
      <c r="B409" s="431" t="s">
        <v>2197</v>
      </c>
      <c r="C409" s="283"/>
      <c r="D409" s="399" t="s">
        <v>175</v>
      </c>
      <c r="E409" s="85">
        <v>61.58</v>
      </c>
      <c r="G409" s="85">
        <v>6</v>
      </c>
    </row>
    <row r="410" spans="1:7" ht="12.75">
      <c r="A410" s="85" t="s">
        <v>122</v>
      </c>
      <c r="B410" s="281" t="s">
        <v>2198</v>
      </c>
      <c r="C410" s="283"/>
      <c r="D410" s="399" t="s">
        <v>2043</v>
      </c>
      <c r="E410" s="85">
        <v>63.02</v>
      </c>
      <c r="G410" s="85">
        <v>4</v>
      </c>
    </row>
    <row r="411" spans="1:7" ht="12.75">
      <c r="A411" s="85" t="s">
        <v>123</v>
      </c>
      <c r="B411" s="281" t="s">
        <v>2199</v>
      </c>
      <c r="C411" s="283"/>
      <c r="D411" s="399" t="s">
        <v>2103</v>
      </c>
      <c r="E411" s="85">
        <v>64.93</v>
      </c>
      <c r="G411" s="85">
        <v>1</v>
      </c>
    </row>
    <row r="412" spans="1:5" ht="12.75">
      <c r="A412" s="85" t="s">
        <v>124</v>
      </c>
      <c r="B412" s="281" t="s">
        <v>2200</v>
      </c>
      <c r="C412" s="283"/>
      <c r="D412" s="399" t="s">
        <v>176</v>
      </c>
      <c r="E412" s="85">
        <v>65.38</v>
      </c>
    </row>
    <row r="413" spans="1:5" ht="12.75">
      <c r="A413" s="85" t="s">
        <v>125</v>
      </c>
      <c r="B413" s="281" t="s">
        <v>2201</v>
      </c>
      <c r="C413" s="283"/>
      <c r="D413" s="399" t="s">
        <v>48</v>
      </c>
      <c r="E413" s="85">
        <v>66.77</v>
      </c>
    </row>
    <row r="414" spans="1:5" ht="12.75">
      <c r="A414" s="85" t="s">
        <v>126</v>
      </c>
      <c r="B414" s="281" t="s">
        <v>2202</v>
      </c>
      <c r="C414" s="283"/>
      <c r="D414" s="399" t="s">
        <v>2174</v>
      </c>
      <c r="E414" s="85">
        <v>69.41</v>
      </c>
    </row>
    <row r="415" spans="2:4" ht="12.75">
      <c r="B415" s="281" t="s">
        <v>2095</v>
      </c>
      <c r="C415" s="283"/>
      <c r="D415" s="399"/>
    </row>
    <row r="416" spans="1:7" ht="12.75">
      <c r="A416" s="85" t="s">
        <v>0</v>
      </c>
      <c r="B416" s="281" t="s">
        <v>2203</v>
      </c>
      <c r="C416" s="283"/>
      <c r="D416" s="399" t="s">
        <v>175</v>
      </c>
      <c r="E416" s="85">
        <v>63.22</v>
      </c>
      <c r="G416" s="85">
        <v>3</v>
      </c>
    </row>
    <row r="417" spans="1:5" ht="12.75">
      <c r="A417" s="85" t="s">
        <v>122</v>
      </c>
      <c r="B417" s="436" t="s">
        <v>2204</v>
      </c>
      <c r="C417" s="437"/>
      <c r="D417" s="438" t="s">
        <v>2043</v>
      </c>
      <c r="E417" s="85">
        <v>66.11</v>
      </c>
    </row>
    <row r="418" spans="1:7" ht="12.75">
      <c r="A418" s="85" t="s">
        <v>123</v>
      </c>
      <c r="B418" s="281" t="s">
        <v>2205</v>
      </c>
      <c r="C418" s="283"/>
      <c r="D418" s="399" t="s">
        <v>2206</v>
      </c>
      <c r="E418" s="85">
        <v>67.77</v>
      </c>
      <c r="G418" s="85" t="s">
        <v>2207</v>
      </c>
    </row>
    <row r="419" spans="1:5" ht="12.75">
      <c r="A419" s="85" t="s">
        <v>124</v>
      </c>
      <c r="B419" s="281" t="s">
        <v>2208</v>
      </c>
      <c r="C419" s="283"/>
      <c r="D419" s="399" t="s">
        <v>2103</v>
      </c>
      <c r="E419" s="85">
        <v>68.21</v>
      </c>
    </row>
    <row r="420" spans="1:7" ht="12.75">
      <c r="A420" s="85" t="s">
        <v>125</v>
      </c>
      <c r="B420" s="431" t="s">
        <v>2209</v>
      </c>
      <c r="C420" s="425"/>
      <c r="D420" s="435" t="s">
        <v>2206</v>
      </c>
      <c r="E420" s="85">
        <v>69.15</v>
      </c>
      <c r="G420" s="85" t="s">
        <v>2207</v>
      </c>
    </row>
    <row r="421" spans="1:5" ht="12.75">
      <c r="A421" s="85" t="s">
        <v>126</v>
      </c>
      <c r="B421" s="281" t="s">
        <v>2210</v>
      </c>
      <c r="C421" s="283"/>
      <c r="D421" s="399" t="s">
        <v>175</v>
      </c>
      <c r="E421" s="85">
        <v>70.09</v>
      </c>
    </row>
    <row r="422" spans="1:5" ht="12.75">
      <c r="A422" s="85" t="s">
        <v>127</v>
      </c>
      <c r="B422" s="281" t="s">
        <v>2211</v>
      </c>
      <c r="C422" s="283"/>
      <c r="D422" s="399" t="s">
        <v>2043</v>
      </c>
      <c r="E422" s="85">
        <v>71.78</v>
      </c>
    </row>
    <row r="423" spans="2:5" ht="12.75">
      <c r="B423" s="431" t="s">
        <v>2212</v>
      </c>
      <c r="C423" s="283"/>
      <c r="D423" s="399" t="s">
        <v>2043</v>
      </c>
      <c r="E423" s="85" t="s">
        <v>1504</v>
      </c>
    </row>
  </sheetData>
  <sheetProtection/>
  <mergeCells count="3">
    <mergeCell ref="A1:G1"/>
    <mergeCell ref="A2:G2"/>
    <mergeCell ref="A3:G3"/>
  </mergeCells>
  <printOptions/>
  <pageMargins left="0.4479166666666667" right="0.5" top="0.3541666666666667" bottom="0.364583333333333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Josef Nejezchleba</cp:lastModifiedBy>
  <cp:lastPrinted>2015-06-20T03:56:04Z</cp:lastPrinted>
  <dcterms:created xsi:type="dcterms:W3CDTF">2002-11-09T13:44:01Z</dcterms:created>
  <dcterms:modified xsi:type="dcterms:W3CDTF">2015-09-17T18:24:09Z</dcterms:modified>
  <cp:category/>
  <cp:version/>
  <cp:contentType/>
  <cp:contentStatus/>
</cp:coreProperties>
</file>